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240" windowWidth="19260" windowHeight="6285" tabRatio="793"/>
  </bookViews>
  <sheets>
    <sheet name="Část 1" sheetId="1" r:id="rId1"/>
    <sheet name="Část 1a" sheetId="2" r:id="rId2"/>
    <sheet name="Část 2" sheetId="3" r:id="rId3"/>
    <sheet name="Část 3" sheetId="4" r:id="rId4"/>
    <sheet name="Část 3a" sheetId="5" r:id="rId5"/>
    <sheet name="Část 3b" sheetId="6" r:id="rId6"/>
    <sheet name="Část 4" sheetId="7" r:id="rId7"/>
    <sheet name="Část 5" sheetId="8" r:id="rId8"/>
    <sheet name="Část 5a" sheetId="9" r:id="rId9"/>
    <sheet name="Část 5b" sheetId="10" r:id="rId10"/>
    <sheet name="Část 6" sheetId="11" r:id="rId11"/>
    <sheet name="Část 7" sheetId="12" r:id="rId12"/>
  </sheets>
  <calcPr calcId="125725"/>
  <customWorkbookViews>
    <customWorkbookView name="Radim Voňavka - vlastní zobrazení" guid="{50823AFA-AF82-4061-9437-1EA6648665C5}" mergeInterval="0" personalView="1" maximized="1" xWindow="1" yWindow="1" windowWidth="1436" windowHeight="680" tabRatio="793" activeSheetId="1" showComments="commIndAndComment"/>
  </customWorkbookViews>
</workbook>
</file>

<file path=xl/calcChain.xml><?xml version="1.0" encoding="utf-8"?>
<calcChain xmlns="http://schemas.openxmlformats.org/spreadsheetml/2006/main">
  <c r="E97" i="12"/>
  <c r="E92"/>
  <c r="E91"/>
  <c r="E86"/>
  <c r="E79"/>
  <c r="E72"/>
  <c r="E71"/>
  <c r="E58"/>
  <c r="E52"/>
  <c r="E45"/>
  <c r="E33"/>
  <c r="E32" s="1"/>
  <c r="E27"/>
  <c r="E19"/>
  <c r="E10"/>
  <c r="E9" s="1"/>
  <c r="E107" s="1"/>
  <c r="E109" s="1"/>
  <c r="E111" s="1"/>
  <c r="D97"/>
  <c r="D92"/>
  <c r="D91"/>
  <c r="D86"/>
  <c r="D79"/>
  <c r="D72"/>
  <c r="D71"/>
  <c r="D58"/>
  <c r="D52"/>
  <c r="D45"/>
  <c r="D33"/>
  <c r="D32" s="1"/>
  <c r="D27"/>
  <c r="D19"/>
  <c r="D10"/>
  <c r="D9" s="1"/>
  <c r="D107" s="1"/>
  <c r="D109" s="1"/>
  <c r="D111" s="1"/>
  <c r="C97"/>
  <c r="C92"/>
  <c r="C91"/>
  <c r="C86"/>
  <c r="C79"/>
  <c r="C72"/>
  <c r="C71"/>
  <c r="C58"/>
  <c r="C52"/>
  <c r="C45"/>
  <c r="C33"/>
  <c r="C32" s="1"/>
  <c r="C27"/>
  <c r="C19"/>
  <c r="C10"/>
  <c r="C9" s="1"/>
  <c r="C107" s="1"/>
  <c r="C109" s="1"/>
  <c r="C111" s="1"/>
  <c r="C11" i="10" l="1"/>
  <c r="B27"/>
  <c r="B26"/>
  <c r="B25"/>
  <c r="G24"/>
  <c r="F24"/>
  <c r="E24"/>
  <c r="D24"/>
  <c r="C24"/>
  <c r="B23"/>
  <c r="B22"/>
  <c r="G21"/>
  <c r="G20" s="1"/>
  <c r="F21"/>
  <c r="F20" s="1"/>
  <c r="E21"/>
  <c r="D21"/>
  <c r="C21"/>
  <c r="C20" s="1"/>
  <c r="B21"/>
  <c r="E20"/>
  <c r="D20"/>
  <c r="B19"/>
  <c r="B18"/>
  <c r="B17"/>
  <c r="G16"/>
  <c r="F16"/>
  <c r="E16"/>
  <c r="D16"/>
  <c r="C16"/>
  <c r="B16"/>
  <c r="B15"/>
  <c r="B14"/>
  <c r="G13"/>
  <c r="F13"/>
  <c r="F12" s="1"/>
  <c r="F11" s="1"/>
  <c r="E13"/>
  <c r="E12" s="1"/>
  <c r="E11" s="1"/>
  <c r="D13"/>
  <c r="C13"/>
  <c r="B13"/>
  <c r="B12" s="1"/>
  <c r="G12"/>
  <c r="D12"/>
  <c r="D11" s="1"/>
  <c r="C12"/>
  <c r="B24" l="1"/>
  <c r="B20" s="1"/>
  <c r="B11" s="1"/>
  <c r="G11"/>
</calcChain>
</file>

<file path=xl/sharedStrings.xml><?xml version="1.0" encoding="utf-8"?>
<sst xmlns="http://schemas.openxmlformats.org/spreadsheetml/2006/main" count="849" uniqueCount="514">
  <si>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</si>
  <si>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</si>
  <si>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</si>
  <si>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</si>
  <si>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</si>
  <si>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</si>
  <si>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Organizační struktura povinné osoby</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</si>
  <si>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</si>
  <si>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</si>
  <si>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</si>
  <si>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</si>
  <si>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</si>
  <si>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</si>
  <si>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</si>
  <si>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</si>
  <si>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</si>
  <si>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</si>
  <si>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</si>
  <si>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</si>
  <si>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</si>
  <si>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</si>
  <si>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</si>
  <si>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</si>
  <si>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</si>
  <si>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</si>
  <si>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</si>
  <si>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</si>
  <si>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</si>
  <si>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</si>
  <si>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</si>
  <si>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</si>
  <si>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</si>
  <si>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</si>
  <si>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</si>
  <si>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</si>
  <si>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</si>
  <si>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</si>
  <si>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</si>
  <si>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</si>
  <si>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</si>
  <si>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</si>
  <si>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</si>
  <si>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</si>
  <si>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</si>
  <si>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</si>
  <si>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</si>
  <si>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</si>
  <si>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</si>
  <si>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</si>
  <si>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</si>
  <si>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</si>
  <si>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</si>
  <si>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</si>
  <si>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</si>
  <si>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</si>
  <si>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</si>
  <si>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</si>
  <si>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</si>
  <si>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</si>
  <si>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</si>
  <si>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t>Vyhláška č.23/2014 Sb., Příloha 10</t>
  </si>
  <si>
    <r>
      <t>Údaje o složení</t>
    </r>
    <r>
      <rPr>
        <b/>
        <sz val="10"/>
        <color theme="0"/>
        <rFont val="Arial"/>
        <family val="2"/>
        <charset val="238"/>
      </rPr>
      <t xml:space="preserve"> společníků nebo členů povinné osoby</t>
    </r>
  </si>
  <si>
    <t>Jiný způsob ovládání</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</si>
  <si>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</si>
  <si>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</si>
  <si>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</si>
  <si>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</si>
  <si>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</si>
  <si>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</si>
  <si>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</si>
  <si>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</si>
  <si>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</si>
  <si>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</si>
  <si>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</si>
  <si>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</si>
  <si>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</si>
  <si>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</si>
  <si>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</si>
  <si>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</si>
  <si>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</si>
  <si>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</si>
  <si>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</si>
  <si>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</si>
  <si>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</si>
  <si>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</si>
  <si>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</si>
  <si>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</si>
  <si>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</si>
  <si>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</si>
  <si>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</si>
  <si>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</si>
  <si>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</si>
  <si>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</si>
  <si>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</si>
  <si>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</si>
  <si>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</si>
  <si>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</si>
  <si>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</si>
  <si>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</si>
  <si>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</si>
  <si>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</si>
  <si>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</si>
  <si>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</si>
  <si>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</si>
  <si>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</si>
  <si>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</si>
  <si>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</si>
  <si>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</si>
  <si>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</si>
  <si>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</si>
  <si>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</si>
  <si>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</si>
  <si>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</si>
  <si>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</si>
  <si>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</si>
  <si>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</si>
  <si>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</si>
  <si>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</si>
  <si>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</si>
  <si>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</si>
  <si>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</si>
  <si>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</si>
  <si>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</si>
  <si>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</si>
  <si>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</si>
  <si>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</si>
  <si>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</si>
  <si>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</si>
  <si>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</si>
  <si>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</si>
  <si>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</si>
  <si>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</si>
  <si>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</si>
  <si>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</si>
  <si>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</si>
  <si>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</si>
  <si>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</si>
  <si>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Zisk (ztráta) za běžné účetní období</t>
  </si>
  <si>
    <t xml:space="preserve">      Vlastní akcie</t>
  </si>
  <si>
    <t xml:space="preserve">      Nerozdělený zisk (neuhrazená ztráta) z předchozích období</t>
  </si>
  <si>
    <t xml:space="preserve">         Ostatní oceňovací rozdíly</t>
  </si>
  <si>
    <t xml:space="preserve">         Oceň.rozdíly z neoběž.aktiv a ukončov.čin.určených k prodeji</t>
  </si>
  <si>
    <t xml:space="preserve">         Oceňovací rozdíly z realizovatelných finančních aktiv</t>
  </si>
  <si>
    <t xml:space="preserve">         Zajištění peněžních toků</t>
  </si>
  <si>
    <t xml:space="preserve">         Zajištění čistých investic do zahraničních jednotek</t>
  </si>
  <si>
    <t xml:space="preserve">         Oceňovací rozdíly z nehmotného majetku</t>
  </si>
  <si>
    <t xml:space="preserve">         Oceňovací rozdíly z hmotného majetku</t>
  </si>
  <si>
    <t xml:space="preserve">      Fondy z přecenění a ostatní oceňovací rozdíly </t>
  </si>
  <si>
    <t xml:space="preserve">         Ostatní kapitálové nástroje</t>
  </si>
  <si>
    <t xml:space="preserve">      Další vlastní kapitál </t>
  </si>
  <si>
    <t xml:space="preserve">      Základní kapitál </t>
  </si>
  <si>
    <t xml:space="preserve">   Vlastní kapitál celkem </t>
  </si>
  <si>
    <t xml:space="preserve">      Základní kapitál družstevní záložny splatný na požádání</t>
  </si>
  <si>
    <t xml:space="preserve">      Daňové závazky </t>
  </si>
  <si>
    <t xml:space="preserve">         Rezervy na nevýhodné smlouvy</t>
  </si>
  <si>
    <t xml:space="preserve">         Rezervy na podrozvahové položky</t>
  </si>
  <si>
    <t xml:space="preserve">         Rezervy na důchody a podobné závazky</t>
  </si>
  <si>
    <t xml:space="preserve">         Rezervy na daně a soudní spory</t>
  </si>
  <si>
    <t xml:space="preserve">         Rezervy na restrukturalizace</t>
  </si>
  <si>
    <t xml:space="preserve">      Rezervy </t>
  </si>
  <si>
    <t xml:space="preserve">      Záporné změny reál. hodnoty portfolia zajišťovaných nástrojů</t>
  </si>
  <si>
    <t xml:space="preserve">         Zajišť. deriváty se zápornou RH - zajištění peněžních toků</t>
  </si>
  <si>
    <t xml:space="preserve">         Zajišť. deriváty se zápornou RH - zajištění reálné hodnoty</t>
  </si>
  <si>
    <t xml:space="preserve">      Zajišťovací deriváty se zápornou reálnou hodnotou </t>
  </si>
  <si>
    <t xml:space="preserve">      Finanční závazky spojené s převáděnými aktivy</t>
  </si>
  <si>
    <t xml:space="preserve">         Podřízené závazky v naběhlé hodnotě</t>
  </si>
  <si>
    <t xml:space="preserve">            Ostatní finanční závazky v naběhlé hodnotě sektor.nečleněné</t>
  </si>
  <si>
    <t xml:space="preserve">         Vklady, úvěry a ostatní finanční závazky v naběhlé hodnotě </t>
  </si>
  <si>
    <t xml:space="preserve">      Finanční závazky v naběhlé hodnotě </t>
  </si>
  <si>
    <t xml:space="preserve">         Podřízené závazky v RH vykázané do zisku nebo ztráty</t>
  </si>
  <si>
    <t xml:space="preserve">         Emitované dluhové CP v RH vykázané do zisku nebo ztráty</t>
  </si>
  <si>
    <t xml:space="preserve">      Finanční závazky v reálné hodnotě vykázané do zisku/ztráty </t>
  </si>
  <si>
    <t xml:space="preserve">         Emitované dluhové CP určené k odkupu v krátkém období</t>
  </si>
  <si>
    <t xml:space="preserve">            Ostatní finanční závazky k obchodování sektorově nečleněné</t>
  </si>
  <si>
    <t xml:space="preserve">         Vklady, úvěry a ostatní finanční závazky k obchodování </t>
  </si>
  <si>
    <t xml:space="preserve">         Deriváty k obchodování se zápornou reálnou hodnotou</t>
  </si>
  <si>
    <t xml:space="preserve">      Finanční závazky k obchodování </t>
  </si>
  <si>
    <t xml:space="preserve">   Závazky celkem </t>
  </si>
  <si>
    <t xml:space="preserve">Závazky a vlastní kapitál celkem </t>
  </si>
  <si>
    <t xml:space="preserve">   Neoběžná aktiva a vyřazované skupiny určené k prodeji</t>
  </si>
  <si>
    <t xml:space="preserve">   Daňové pohledávky </t>
  </si>
  <si>
    <t xml:space="preserve">   Nehmotný majetek </t>
  </si>
  <si>
    <t xml:space="preserve">   Hmotný majetek </t>
  </si>
  <si>
    <t xml:space="preserve">      Kladné změny reálné hodnoty portfolia zajišťovaných nástrojů</t>
  </si>
  <si>
    <t xml:space="preserve">      Zajišť. deriváty s kladnou RH - zajištění peněžních toků</t>
  </si>
  <si>
    <t xml:space="preserve">      Zajišť. deriváty s kladnou RH - zajištění reálné hodnoty</t>
  </si>
  <si>
    <t xml:space="preserve">   Zajišťovací deriváty s kladnou reálnou hodnotou </t>
  </si>
  <si>
    <t xml:space="preserve">         Ostatní pohledávky držené do splatnosti sektorově nečleněné</t>
  </si>
  <si>
    <t xml:space="preserve">         Pohledávky držené do splatnosti vůči úvěrovým institucím</t>
  </si>
  <si>
    <t xml:space="preserve">      Pohledávky držené do splatnosti </t>
  </si>
  <si>
    <t xml:space="preserve">      Dluhové cenné papíry držené do splatnosti</t>
  </si>
  <si>
    <t xml:space="preserve">   Finanční investice držené do splatnosti </t>
  </si>
  <si>
    <t xml:space="preserve">         Ostatní pohledávky sektorově nečleněné</t>
  </si>
  <si>
    <t xml:space="preserve">         Pohledávky vůči osobám jiným než úvěrovým institucím</t>
  </si>
  <si>
    <t xml:space="preserve">         Pohledávky vůči úvěrovým institucím</t>
  </si>
  <si>
    <t xml:space="preserve">      Pohledávky </t>
  </si>
  <si>
    <t xml:space="preserve">   Úvěry a jiné pohledávky </t>
  </si>
  <si>
    <t xml:space="preserve">         Ostatní pohledávky realizovatelné sektorově nečleněné</t>
  </si>
  <si>
    <t xml:space="preserve">         Pohledávky realizovatelné vůči úvěrovým institucím</t>
  </si>
  <si>
    <t xml:space="preserve">      Pohledávky realizovatelné </t>
  </si>
  <si>
    <t xml:space="preserve">   Realizovatelná finanční aktiva </t>
  </si>
  <si>
    <t xml:space="preserve">      Ostatní pohledávky v RH vykázané do Z/Z sektorově nečleněné</t>
  </si>
  <si>
    <t xml:space="preserve">      Pohledávky v reálné hodnotě vykázané do Z/Z vůči úvěr. inst.</t>
  </si>
  <si>
    <t xml:space="preserve">      Pohledávky v reálné hodnotě vykázané do zisku nebo ztráty </t>
  </si>
  <si>
    <t xml:space="preserve">      Dluhové cenné papíry v reálné hodnotě vykázané do Z/Z</t>
  </si>
  <si>
    <t xml:space="preserve">      Kapitálové nástroje v reálné hodnotě vykázané do Z/Z</t>
  </si>
  <si>
    <t xml:space="preserve">   Finanční aktiva v reálné hodnotě vykáz. do zisku nebo ztráty </t>
  </si>
  <si>
    <t xml:space="preserve">         Ostatní pohledávky k obchod. sektorově nečleněné</t>
  </si>
  <si>
    <t xml:space="preserve">         Pohledávky k obchodování vůči úvěrovým institucím</t>
  </si>
  <si>
    <t xml:space="preserve">      Pohledávky k obchodování </t>
  </si>
  <si>
    <t xml:space="preserve">      Deriváty k obchodování s kladnou reálnou hodnotou</t>
  </si>
  <si>
    <t xml:space="preserve">   Finanční aktiva k obchodování </t>
  </si>
  <si>
    <t xml:space="preserve">      Pohledávky vůči centrálním bankám</t>
  </si>
  <si>
    <t xml:space="preserve">   Pokladní hotovost a pohledávky vůči centrálním bankám </t>
  </si>
  <si>
    <t xml:space="preserve">Aktiva celkem </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</si>
  <si>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</si>
  <si>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</si>
  <si>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</si>
  <si>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</si>
  <si>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</si>
  <si>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</si>
  <si>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</si>
  <si>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</si>
  <si>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</si>
  <si>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</si>
  <si>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</si>
  <si>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</si>
  <si>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</si>
  <si>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</si>
  <si>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</si>
  <si>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</si>
  <si>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</si>
  <si>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Zisk nebo ztráta po zdanění</t>
  </si>
  <si>
    <t>Zisk nebo ztráta z ukončované činnosti po zdanění</t>
  </si>
  <si>
    <t>Zisk nebo ztráta z pokračujících činnosti po zdanění</t>
  </si>
  <si>
    <t>Náklady na daň z příjmů</t>
  </si>
  <si>
    <t>Zisk nebo ztráta z pokračujících činností před zdaněním</t>
  </si>
  <si>
    <t>Zisk nebo ztráta z neoběžných aktiv a vyřazovaných skupin</t>
  </si>
  <si>
    <t>Podíl na Z/Z přidr. a ovládaných osob a společných podniků</t>
  </si>
  <si>
    <t>Negativní goodwill bezprostředně zahrnutý do výkazu Z/Z</t>
  </si>
  <si>
    <t xml:space="preserve">      Ztráty ze znehodnocení ostatních nefinančních aktiv</t>
  </si>
  <si>
    <t xml:space="preserve">      Ztráty ze znehodnocení nehmotného majetku</t>
  </si>
  <si>
    <t xml:space="preserve">      Ztráty ze znehodnocení goodwillu</t>
  </si>
  <si>
    <t xml:space="preserve">      Ztráty ze znehodnocení z investic do nemovitostí</t>
  </si>
  <si>
    <t xml:space="preserve">      Ztráty ze znehodnocení pozemků, budov a zařízení</t>
  </si>
  <si>
    <t xml:space="preserve">   Ztráty ze znehodnocení nefinančních aktiv </t>
  </si>
  <si>
    <t xml:space="preserve">      Ztráty ze znehodnocení úvěrů a jiných pohledávek</t>
  </si>
  <si>
    <t xml:space="preserve">      Ztráty ze znehodnocení realizovatelných finančních aktiv</t>
  </si>
  <si>
    <t xml:space="preserve">      Ztráty ze znehodnocení finančních aktiv v pořizovací ceně</t>
  </si>
  <si>
    <t xml:space="preserve">Ztráty ze znehodnocení </t>
  </si>
  <si>
    <t>Tvorba rezerv</t>
  </si>
  <si>
    <t xml:space="preserve">   Odpisy pozemků, budov a zařízení</t>
  </si>
  <si>
    <t xml:space="preserve">Odpisy </t>
  </si>
  <si>
    <t xml:space="preserve">      Jiné správní náklady</t>
  </si>
  <si>
    <t xml:space="preserve">      Nájemné</t>
  </si>
  <si>
    <t xml:space="preserve">      Náklady na outsourcing</t>
  </si>
  <si>
    <t xml:space="preserve">      Náklady na informační technologie</t>
  </si>
  <si>
    <t xml:space="preserve">      Náklady na poradenství</t>
  </si>
  <si>
    <t xml:space="preserve">      Náklady na reklamu</t>
  </si>
  <si>
    <t xml:space="preserve">   Ostatní správní náklady </t>
  </si>
  <si>
    <t xml:space="preserve">      Ostatní náklady na zaměstnance</t>
  </si>
  <si>
    <t xml:space="preserve">      Odměny - vlastní kapitálové nástroje</t>
  </si>
  <si>
    <t xml:space="preserve">      Náklady na dočasné zaměstnance</t>
  </si>
  <si>
    <t xml:space="preserve">      Penzijní a podobné výdaje</t>
  </si>
  <si>
    <t xml:space="preserve">      Sociální a zdravotní pojištění</t>
  </si>
  <si>
    <t xml:space="preserve">      Mzdy a platy</t>
  </si>
  <si>
    <t xml:space="preserve">   Náklady na zaměstnance </t>
  </si>
  <si>
    <t xml:space="preserve">Správní náklady </t>
  </si>
  <si>
    <t>Zisk (ztráta) z odúčtování aktiv j. než držených k prodeji</t>
  </si>
  <si>
    <t>Kurzové rozdíly</t>
  </si>
  <si>
    <t>Zisk (ztráta) ze zajišťovacího účetnictví</t>
  </si>
  <si>
    <t>Zisk (ztráta) z finan. aktiv a závazků v RH vykázané do Z/Z</t>
  </si>
  <si>
    <t xml:space="preserve">   Zisk (ztráta) z ostatních nástrojů včetně hybridních</t>
  </si>
  <si>
    <t xml:space="preserve">   Zisk (ztráta) z komodit a komoditních derivátů</t>
  </si>
  <si>
    <t xml:space="preserve">   Zisk (ztráta) z úvěrových nástrojů (včetně úvěr. derivátů)</t>
  </si>
  <si>
    <t xml:space="preserve">   Zisk (ztráta) z měnových nástrojů (včetně měn. derivátů)</t>
  </si>
  <si>
    <t xml:space="preserve">   Zisk (ztráta) z úrokových nástrojů (včetně úrok. derivátů)</t>
  </si>
  <si>
    <t xml:space="preserve">   Zisk (ztráta) z kapitálových nástrojů a akciových derivátů</t>
  </si>
  <si>
    <t xml:space="preserve">Zisk (ztráta) z finančních aktiv a závazků k obchodování </t>
  </si>
  <si>
    <t xml:space="preserve">   Zisk (ztráta) z ostatních závazků</t>
  </si>
  <si>
    <t xml:space="preserve">   Zisk (ztráta) z finančních závazků v naběhlé hodnotě</t>
  </si>
  <si>
    <t xml:space="preserve">   Zisk (ztráta) z finančních investic držených do splatnosti</t>
  </si>
  <si>
    <t xml:space="preserve">   Zisk (ztráta) z úvěrů a jiných pohledávek</t>
  </si>
  <si>
    <t xml:space="preserve">   Zisk (ztráta) z realizovatelných finančních aktiv</t>
  </si>
  <si>
    <t xml:space="preserve">   Poplatky a provize na ostatní služby</t>
  </si>
  <si>
    <t xml:space="preserve">   Poplatky a provize na sekuritizaci</t>
  </si>
  <si>
    <t xml:space="preserve">   Poplatky a provize na clearing a vypořádání</t>
  </si>
  <si>
    <t xml:space="preserve">   Poplatky a provize na správu, úschovu a uložení hodnot</t>
  </si>
  <si>
    <t xml:space="preserve">   Poplatky a provize na obhospodařování hodnot</t>
  </si>
  <si>
    <t xml:space="preserve">   Poplatky a provize na operace s finančními nástroji</t>
  </si>
  <si>
    <t xml:space="preserve">Náklady na poplatky a provize </t>
  </si>
  <si>
    <t xml:space="preserve">   Poplatky a provize z ostatních služeb</t>
  </si>
  <si>
    <t xml:space="preserve">   Poplatky a provize ze sekuritizace</t>
  </si>
  <si>
    <t xml:space="preserve">   Poplatky a provize ze strukturovaného financování</t>
  </si>
  <si>
    <t xml:space="preserve">   Poplatky a provize z platebního styku</t>
  </si>
  <si>
    <t xml:space="preserve">   Poplatky a provize z příslibů a záruk</t>
  </si>
  <si>
    <t xml:space="preserve">   Poplatky a provize za správu, úschovu a uložení hodnot</t>
  </si>
  <si>
    <t xml:space="preserve">   Poplatky a provize za obhospodařování hodnot</t>
  </si>
  <si>
    <t xml:space="preserve">   Poplatky a provize z clearingu a vypořádání</t>
  </si>
  <si>
    <t xml:space="preserve">Výnosy z poplatků a provizí </t>
  </si>
  <si>
    <t xml:space="preserve">   Výnosy z dividend od přidružených a ovládaných osob</t>
  </si>
  <si>
    <t xml:space="preserve">   Výnosy z dividend z finan.aktiv v RH vykázaných do Z/Z</t>
  </si>
  <si>
    <t xml:space="preserve">   Výnosy z dividend </t>
  </si>
  <si>
    <t xml:space="preserve">   Úroky na finanční závazky v reálné hodnotě vykázané do Z/Z</t>
  </si>
  <si>
    <t xml:space="preserve">   Úroky na vklady, úvěry a ost.fin.závazky vůči centr.bankám</t>
  </si>
  <si>
    <t xml:space="preserve">Úrokové náklady </t>
  </si>
  <si>
    <t xml:space="preserve">   Úroky z finančních aktiv v reálné hodnotě vykázaných do Z/Z</t>
  </si>
  <si>
    <t xml:space="preserve">   Úroky z pohledávek vůči centrálním bankám</t>
  </si>
  <si>
    <t xml:space="preserve">Úrokové výnosy </t>
  </si>
  <si>
    <t>Zisk z finanční a provozní činnosti</t>
  </si>
  <si>
    <t>Odvětvová klasifikace ekonomických činností</t>
  </si>
  <si>
    <t>I. Část 1</t>
  </si>
  <si>
    <t>I. Část 1a</t>
  </si>
  <si>
    <t>I. Část 2</t>
  </si>
  <si>
    <t>I. Část 3</t>
  </si>
  <si>
    <t>I. Část 3a</t>
  </si>
  <si>
    <t>I. Část 3b</t>
  </si>
  <si>
    <t>I. Část 4</t>
  </si>
  <si>
    <t>I. Část 5</t>
  </si>
  <si>
    <t>I. Část 5a</t>
  </si>
  <si>
    <t>I. Část 5b</t>
  </si>
  <si>
    <t>I. Část 6</t>
  </si>
  <si>
    <t>I. Část 7</t>
  </si>
  <si>
    <t>Výkaz zisku a ztráty povinné osoby pro 1. a 2. čtvrtletí 2014</t>
  </si>
  <si>
    <t>Rozvaha povinné osoby pro 1. a 2. čtvrtletí 2014</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</si>
  <si>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</si>
  <si>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</si>
  <si>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</si>
  <si>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</si>
  <si>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</si>
  <si>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</si>
  <si>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</si>
  <si>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</si>
  <si>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</si>
  <si>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</si>
  <si>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</si>
  <si>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</si>
  <si>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</si>
  <si>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Přehled činností skutečně vykonávaných podle licence udělené Českou národní bankou</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</si>
  <si>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</si>
  <si>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</si>
  <si>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</si>
  <si>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</si>
  <si>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</si>
  <si>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</si>
  <si>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</si>
  <si>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</si>
  <si>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</si>
  <si>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</si>
  <si>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Čtvrtletní výkaz zisku a ztráty povinné osoby (v tis. Kč)</t>
  </si>
  <si>
    <t xml:space="preserve">      Poplatky a provize z obstarání emisí</t>
  </si>
  <si>
    <t xml:space="preserve">      Poplatky a provize z obstarání finančních nástrojů</t>
  </si>
  <si>
    <t xml:space="preserve">      Poplatky a provize za poradenskou činnost</t>
  </si>
  <si>
    <t>Pohledávky oceňované naběhlou hodnotou</t>
  </si>
  <si>
    <t>Pohledávky oceňované reálnou hodnotou</t>
  </si>
  <si>
    <t>Kumulovaná ztrata z oceneni realnou hodnotou</t>
  </si>
  <si>
    <t xml:space="preserve">Odvětvová klasifikace ekonomických činností </t>
  </si>
  <si>
    <t>Modrá pyramida stavební spořitelna, a.s.</t>
  </si>
  <si>
    <t>Praha 2, Bělehradská 128, čp.222, PSČ 120 21</t>
  </si>
  <si>
    <t>60192852</t>
  </si>
  <si>
    <t>9. prosince 1993 u Městského soudu v Praze, oddíl B, vložka 2281</t>
  </si>
  <si>
    <t>27. února 2014</t>
  </si>
  <si>
    <t>Zápis předsedy představenstva Ing. Jana Pokorného</t>
  </si>
  <si>
    <t>netýká se společnosti</t>
  </si>
  <si>
    <t>ne</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</si>
  <si>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</si>
  <si>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</si>
  <si>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</si>
  <si>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</si>
  <si>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Albert Marie Le Dirac´h</t>
  </si>
  <si>
    <t>dozorčí rada</t>
  </si>
  <si>
    <t xml:space="preserve">předseda dozorčí rady </t>
  </si>
  <si>
    <t>člen od 2. srpna 2013 a předseda od 18. září 2013</t>
  </si>
  <si>
    <t>Ing. Peter Palečka</t>
  </si>
  <si>
    <t xml:space="preserve">místopředseda dozorčí rady </t>
  </si>
  <si>
    <t>člen od 18. února 2011, místopředseda od 1. dubna 2011</t>
  </si>
  <si>
    <t>Absolvent Vysoké školy ekonomické v Bratislavě. Od roku 1982 do roku 1988 působil v organizacích zahraničního obchodu. Od roku 1989 do roku 1992 pracoval na federálním ministerstvu zahraničního obchodu ČSFR. V letech 1992 až 1994 působil jako stálý představitel České republiky při Všeobecné dohodě o clech a obchodu (GATT), od roku 1995 do roku 1998 pak jako stálý představitel ČR při Světové obchodní organizaci (WTO). Od roku 1998 pracuje v Komerční bance, přičemž od roku 1999  v představenstvu Komerční banky, a.s.</t>
  </si>
  <si>
    <t>Ing. Pavel Čejka</t>
  </si>
  <si>
    <t>člen dozorčí rady</t>
  </si>
  <si>
    <t>Ing. Vladimír Jeřábek</t>
  </si>
  <si>
    <t>Absolvent Vysokého technického učení v Brně a Nottingham Trent University. Zastával funkci ekonomického ředitele a člena představenstva v řadě bankovních institucí a v podniku Zetor, a. s. – výrobce zemědělské techniky. Po svém příchodu do Komerční banky v roce 1998 byl pan Vladimír Jeřábek ředitelem oblastní pobočky Brno a posléze byl zodpovědný za distribuční kanály v rámci celé Komerční banky. V únoru 2007 byl jmenován do funkce výkonného ředitele Distribuční sítě Komerční banky. Ve své funkci zodpovídá za distribuční síť Komerční banky pro segment retailového a podnikového bankovnictví včetně alternativních distribučních kanálů, jako jsou internetové bankovnictví a nebankovní distribuční kanály. S účinností od 1. června 2008 dozorčí rada zvolila pana Vladimíra Jeřábka za člena představenstva Komerční banky zodpovědného za řízení úseku Distribuce.</t>
  </si>
  <si>
    <t>KB Penzijní společnost, a.s., IČ 61860018, Náměstí Junkových 2772/1, 155 00 Praha 5, člen dozorčí rady</t>
  </si>
  <si>
    <t>JUDr. Josef Květoň</t>
  </si>
  <si>
    <t xml:space="preserve">člen dozorčí rady volený zaměstnanci společnosti </t>
  </si>
  <si>
    <t>od 22. března 2011</t>
  </si>
  <si>
    <t>Kristýna Železná</t>
  </si>
  <si>
    <t xml:space="preserve">členka dozorčí rady volená zaměstnanci společnosti </t>
  </si>
  <si>
    <t>Je absolventkou Střední ekonomické školy v Praze, kde vystudovala obor vnitřní obchod. V letech 1991 – 1995 pracovala v Komerční bance jako referentka propagace. V roce 1995 nastoupila do Modré pyramidy stavební spořitelny jako lektor školení produktů stavebního spoření a úvěrů ze stavebního spoření. Od roku 2010 působí jako vedoucí oddělení podpory řízení sítě.</t>
  </si>
  <si>
    <t>Ing. Jan Pokorný, MBA</t>
  </si>
  <si>
    <t>představenstvo</t>
  </si>
  <si>
    <t xml:space="preserve">předseda představenstva </t>
  </si>
  <si>
    <t>Je absolventem ČVUT v Praze, Fakulty strojního inženýrství a postgraduálního studia na Vysoké škole ekonomické v Praze (Ekonomie a management). Pan Pokorný je současně absolventem dalších vzdělávacích programů: Certificate of The Brokerage Examination (Ministerstvo financí), Certificate of The Securities and Futures Authority  (SFA zkouška, Londýn), The Graduate School of Business (University of Chicago, MBA). Ve skupině Komerční banky pracuje od roku 1991. Od roku 2003 do roku 2005 působil jako výkonný ředitel distribuční sítě, mezi lety 2006 a 2009 zastával pozici First Vice Prezident pro střední a východní Evropu v SG Private Banking SA ve Švýcarsku. Od roku 2010 je předsedou představenstva a ředitelem Modré pyramidy stavební spořitelny, a.s. Do jeho přímé působnosti patří oblast řízení lidských zdrojů, interní a externí komunikace, financí, řízení rizik a vymáhání, informačních systémů, auditu a útvary sekretariát představenstva a tajemník společnosti.</t>
  </si>
  <si>
    <t>Ing. Miroslav Hiršl</t>
  </si>
  <si>
    <t xml:space="preserve">místopředseda představenstva </t>
  </si>
  <si>
    <t>člen od 26. listopadu 2012, místopředseda od 6. prosince 2012</t>
  </si>
  <si>
    <t>Ing. Jiří Votrubec</t>
  </si>
  <si>
    <t xml:space="preserve">člen představenstva </t>
  </si>
  <si>
    <t xml:space="preserve"> od 27. října 2010</t>
  </si>
  <si>
    <t>Ing. Aleš Mašanský</t>
  </si>
  <si>
    <t xml:space="preserve">obchodní ředitel odboru distribuce </t>
  </si>
  <si>
    <t xml:space="preserve">ředitel odboru marketingu </t>
  </si>
  <si>
    <t>Ing. Luděk Kohout</t>
  </si>
  <si>
    <t>ředitel odboru IS/IT</t>
  </si>
  <si>
    <t>PhDr. Hana Vaněčková</t>
  </si>
  <si>
    <t xml:space="preserve">ředitelka externí a interní komunikace </t>
  </si>
  <si>
    <t>Absolventka Fakulty žurnalistiky Univerzity Karlovy. Praxe v bankovním sektoru od roku 1996.</t>
  </si>
  <si>
    <t>Dana Dekojová, Bc</t>
  </si>
  <si>
    <t xml:space="preserve">ředitelka odboru řízení lidských zdrojů </t>
  </si>
  <si>
    <t>Ing. Jiří Žaba</t>
  </si>
  <si>
    <t xml:space="preserve">ředitel odboru produktových procesů </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</si>
  <si>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</si>
  <si>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</si>
  <si>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</si>
  <si>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</si>
  <si>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Ing. Vlastimil Novák, MBA</t>
  </si>
  <si>
    <t xml:space="preserve">ředitel odboru správa obchodů </t>
  </si>
  <si>
    <t>Mgr. Ladislav Šilha</t>
  </si>
  <si>
    <t xml:space="preserve">ředitel odboru finance </t>
  </si>
  <si>
    <t>Nadace KB, a.s. - Jistota</t>
  </si>
  <si>
    <t>Bc. Michal Sachr, MBA</t>
  </si>
  <si>
    <t xml:space="preserve">ředitel odboru úvěrových obchodů </t>
  </si>
  <si>
    <t xml:space="preserve">ředitelka odboru řízení rizik a vymáhání </t>
  </si>
  <si>
    <t>(1Q/2014)</t>
  </si>
  <si>
    <t>(4Q/2013)</t>
  </si>
  <si>
    <t>(3Q/2013)</t>
  </si>
  <si>
    <t>(2Q/2013)</t>
  </si>
  <si>
    <t>Opravné položky</t>
  </si>
  <si>
    <t>Hodnota kumulovaných změn reálné hodnoty z titulu úvěrového rizika</t>
  </si>
  <si>
    <t>Finanč. aktiva oceňovaná naběhlou hodnotou nebo pořiz. cenou</t>
  </si>
  <si>
    <t>Finanční aktiva oceňovaná reálnou hodnotou</t>
  </si>
  <si>
    <t>Komerční banka</t>
  </si>
  <si>
    <t>akciová
společnost</t>
  </si>
  <si>
    <t>Na Příkopě 33/969
114 07 Praha 1</t>
  </si>
  <si>
    <t>Česká republika</t>
  </si>
  <si>
    <t>453 17 054</t>
  </si>
  <si>
    <t xml:space="preserve"> -</t>
  </si>
  <si>
    <t>-</t>
  </si>
  <si>
    <t>Pozn.:</t>
  </si>
  <si>
    <t>1) Subjekt není institucí, finanční institucí, podnikem pomocných služeb nebo společností spravující aktiva podle článku 18 odst. 8 nařízení 575/2013 EU.</t>
  </si>
  <si>
    <t>2) Subjekt není zahrnut z důvodu jeho velikosti, tj. subjekt splňuje podmínky podle článku 19 odst. 1 nařízení 575/2013 EU.</t>
  </si>
  <si>
    <t xml:space="preserve">žádné 
</t>
  </si>
  <si>
    <t>X</t>
  </si>
  <si>
    <t>Údaje k 31. březnu 2014  uveřejňované dle vyhlášky 23/2014 Sb. dne 12. května 2014</t>
  </si>
  <si>
    <t>31. března 2014</t>
  </si>
  <si>
    <t>Výbor Francouzsko-české obchodní  komory v České republice, IČ 64572358,  Pobřežní 3, 186 00 Praha 8</t>
  </si>
  <si>
    <t>od 20. dubna 2011</t>
  </si>
  <si>
    <t>Pavel Čejka začal svou profesionální kariéru v roce 1994 ve společnosti Arthur Andersen se zaměřením na auditorské a obchodní poradenství pro Českou republiku a střední Evropu, kde se převážně zaměřoval na audit, due diligence, vyjednávání a obchodní poradenství pro finanční instituce.
V roce 2000 nastoupil do ČSOB, dceřiné společnosti belgické KBC Group, jako výkonný ředitel pro finanční řízení. 
Do KB nastoupil v červnu roku 2003 jako zástupce výkonného ředitele pro strategii a  finance, v lednu roku 2006 se stal výkonným ředitelem pro strategii a finance. Od srpna roku 2012 je jmenován členem představenstva KB. Pavel Čejka vystudoval University of Chicago Booth School of Business a ČVUT se zaměřením na management a finance.</t>
  </si>
  <si>
    <t>od 26. září 2012</t>
  </si>
  <si>
    <t>Je absolventem Právnické fakulty UK v Praze, kde absolvoval i rigorózní zkoušku a následně absolvoval postgraduální studium zaměřené na hospodářské a obchodní právo. V letech 1980 – 1994 pracoval jako právník v podnikové sféře. V roce 1994 nastoupil do Modré pyramidy stavební spořitelny jako právník a v současné době vykonává funkci vedoucího právního oddělení.</t>
  </si>
  <si>
    <t>Absolvent Vysoké školy ekonomické v Praze, Fakulty mezinárodních vztahů a postgraduálního studia Graduate School of Banking (Boulder, Colorado, USA). Od svého nástupu do Komerční banky v roce 1996 zastával celou řadu obchodních a manažerských pozic v distribuční síti, v roce 2004 poté přešel na pozici vedoucího podpory prodeje pro retail v centrále Komerční banky, a.s.. Od roku 2006 pak, již v Modré pyramidě stavební spořitelně, řídil rozvoj obchodních synergií s ostatními členy finanční skupiny KB. Od konce roku 2008 působí v představenstvu Modré pyramidy, kdy od září 2010 zastává funkci místopředsedy představenstva a prvního náměstka ředitele Modré pyramidy stavební spořitelny. Do jeho přímé řídící působnosti patří oblast obchodu a marketingu.</t>
  </si>
  <si>
    <t>Absolvent FEL ČVUT, postgraduálního studia bankovnictví VŠE a řady kurzů a stáží včetně zahraničních. Od roku 1992 pracoval na různých vedoucích pozicích v bankovnictví v oblasti řízení rizik, řízení aktiv a pasiv, controllingu, finančního řízení a managementu. V Modré pyramidě působí od roku 2005, nejprve na pozici ředitele Financí, poté jako Výkonný ředitel pro úvěry, správu obchodů a řízení procesů. Od října roku 2010 zastává funkci člena představenstva a náměstka ředitele Modré pyramidy stavební spořitelny. Do jeho přímé řídící působnosti patří oblast úvěrových obchodů, správy obchodů a produktových procesů.</t>
  </si>
  <si>
    <t>od 1. prosince 2006</t>
  </si>
  <si>
    <t>od 1. prosince 2009</t>
  </si>
  <si>
    <t>Absolvent České zemědělské univerzity, obor Provoz a ekonomika. Praxe v bankovnictví od roku 2000 v různých manažerských pozicích v oblasti odbytu. V Modré pyramidě stavební spořitelně působil od 1. března 2006 jako regionální ředitel.</t>
  </si>
  <si>
    <t>Ing. Zdeněk Doboš</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</si>
  <si>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</si>
  <si>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</si>
  <si>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</si>
  <si>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od 1. dubna 2006</t>
  </si>
  <si>
    <t>od 1.ledna 2007</t>
  </si>
  <si>
    <t>od 1. května 2007</t>
  </si>
  <si>
    <t>od 1. srpna 2008</t>
  </si>
  <si>
    <t>od 7. ledna 2008</t>
  </si>
  <si>
    <t>Absolvent Vysoké školy báňské v Ostravě, Fakulta ekonomická, obor systémové inženýrství a absolvent postgraduálního studia podle programu Nottingham Trent University vyučovaném na Brno Business School. Absolvoval řadu odborných kurzů a stáží. Praxe v bankovnictví od roku 1994 na různých vedoucích pozicích. V letech 1999-2002 působil v poradenské společnosti Delloitte &amp; Touche, kde se účastnil řady projektů pro finanční instituce v ČR a SR zaměřené na optimalizaci prodejních procesů, řízení rizik a zavádění elektronických distribučních kanálů.</t>
  </si>
  <si>
    <t>od 1. srpna 2010</t>
  </si>
  <si>
    <t>od 1. září 2010</t>
  </si>
  <si>
    <t>Ing. Yvona Tošnerová</t>
  </si>
  <si>
    <t>od 1. ledna 2011</t>
  </si>
  <si>
    <t xml:space="preserve">5 625 ks akcie na jméno v zaknihované podobě ve jmenovité hodnotě 100 000 Kč </t>
  </si>
  <si>
    <t>člen a předseda od 2. ledna 2014</t>
  </si>
  <si>
    <t>Pan Albert Le Dirac´h je absolventem oboru Financí na Univerzitě v Rennes. Ve skupině SG pracuje od roku 1980. Po sedmileté zkušenosti v Inspekci SG se stal v roce 1987 vedoucím back officu v divizi Kapitálových trhů. Od roku 1995 pracoval pan Le Dirac´h v pozici ředitele Řízení lidských zdrojů v SG ve Francii. Od roku 1999 do roku 2006 zastával pozici generálního ředitele a člena představenstva a to v mezinárodní a globální bance SGBT Lucembursko, jejíž aktivity pokrývají oblast privátního a korporátního bankovnictví, kapitálových trhů a strukturovaného financování. Zároveň mezi lety 2001 a 2007 vykonával pan Le Dirac´h funkci předsedy dozorčí rady v SG Privátním bankovnictví v Belgii. Po návratu do lidských zdrojů mezi lety 2006 a 2008 na pozici zástupce ředitele Lidských zdrojů Skupiny SG, zastával po dobu pěti let pozici generálního ředitele a předsedy představenstva retailové a korporátní banky SG Maroko, včetně dcer působících v oblasti leasingu, řízení aktiv a privátních investic. Od roku 2009 je pan Le Dirac´h také poradcem pro francouzský zahraniční obchod. 
Dne 2. srpna 2013 začal pan Le Dirac´h působit v Komerční bance jako předseda představenstva a generální  ředitel.</t>
  </si>
  <si>
    <t>KB Penzijní společnost, a.s., IČ 61860018, Náměstí Junkových 2772/1, 155 00 Praha 5, předseda dozorčí rady
Komerční pojišťovna, a.s., Karolinská 1/650, 186 00 Praha 8, IČ 63998017, člen dozorčí rady
ESSOX s.r.o., IČ 26764652, Senovážné nám. 231/7,37021 České Budějovice, člen dozorčí rady
Bastion European Investments, S. A.,Place du Champ de Mars 5, 1050 Brussels</t>
  </si>
  <si>
    <t>ESSOX s.r.o., IČ 26764652, Senovážné nám. 231/7, 37021 České Budějovice, člen dozorčí rady
Česká bankovní asociace, Vodičkova 30, 110 00 Praha 1, člen prezidia 
SG Equipment Finance Czech Republic s.r.o., Antala Staška 2027/79, 140 00 Praha 4, IČ 61061344, člen dozorčí rady</t>
  </si>
  <si>
    <t>KB Penzijní společnost, a.s., IČ 61860018, Náměstí Junkových 2772/1, 155 00 Praha 5, člen dozorčí rady
Protos, uzavřený investiční fond, a.s., IČ 27919871, Dlouhá 34, čp. 713, 110 15 Praha 1, člen představenstva
Asociace českých stavebních spořitelen, Vodičkova 30, 110 00 Praha 1, člen prezidia</t>
  </si>
  <si>
    <t>Fond pojištění vkladů, IČ 49710362, Růžová 15, 110 00 Praha 1, člen správní rady</t>
  </si>
  <si>
    <t>Absolventka Ekonomické fakulty Univerzity J. E. Purkyně, zaměření na management lidských zdrojů. Od roku 1990 působí v bankovnictví v různých manažerských pozicích, především z oblasti lidských zdrojů, ale i v distribuční síti a podpůrných službách.</t>
  </si>
  <si>
    <t>Absolvent Fakulty sociálních věd UK, obor Mezinárodní vztahy, ekonomie. 
Praxe v bankovnictví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t>
  </si>
  <si>
    <t>Absolvent Západočeské univerzity v Plzni, Fakulty ekonomické, obor Ekonomika terciární sféry a absolvent postgraduálního studia na Joseph K. Katz Graduate School of Business, University of Pittsburgh. Praxe v bankovnictví od roku 1996 do roku 2003 na různých vedoucích pozicích. V letech 2003-2010 působil jako CFO v několika firmách se zahraniční účastí.</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</si>
  <si>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</si>
  <si>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 xml:space="preserve">         Pohledávky k obchodování vůči jiným osobám než úvěr. institucím</t>
  </si>
  <si>
    <t xml:space="preserve">         Pohledávky realizovatelné vůči jiným osobám než úvěr.institucím</t>
  </si>
  <si>
    <t xml:space="preserve">      Pohledávky v RH vykázané do Z/Z vůči jiným osobám než úvěr. inst.</t>
  </si>
  <si>
    <t xml:space="preserve">         Pohledávky držené do splatnosti vůči jiným osobám než úvěr. inst.</t>
  </si>
  <si>
    <t xml:space="preserve">   Účasti v přidružených a ovládaných osobách a ve spol. podn.</t>
  </si>
  <si>
    <t>Závazky a vlastní kapitál vykaz. subjektu v základním členění</t>
  </si>
  <si>
    <t xml:space="preserve">      Vklady, úvěry a ostatní finanční závazky vůči centr. bankám</t>
  </si>
  <si>
    <t xml:space="preserve">         Vklady, úvěry a ostatní finanční závazky v RH vykázané do Z/Z </t>
  </si>
  <si>
    <t xml:space="preserve">            Vklady, úvěry a ost. fin. závaz. v RH vyk. do Z/Z vůči úvěr. inst.</t>
  </si>
  <si>
    <t xml:space="preserve">      Zajišť. deriváty s kladnou RH - zaj. čistých investic do zahr. jedn.</t>
  </si>
  <si>
    <t xml:space="preserve">      Zajišť. deriváty s kladnou RH - zajištění úrok. rizika - RH</t>
  </si>
  <si>
    <t xml:space="preserve">      Zajišť. deriváty s kladnou RH - zajištění úrok. rizika - pen. toky</t>
  </si>
  <si>
    <t xml:space="preserve">            Vklady, úvěry a ostatní fin. závazky k obch. vůči jiným os. než úvěr. inst</t>
  </si>
  <si>
    <t xml:space="preserve">            Vklady, úvěry a ostatní fin. závazky k obch. vůči úvěr. inst.</t>
  </si>
  <si>
    <t xml:space="preserve">            Ostatní fin. závazky v RH hodnotě vykáz. do Z/Z sektor. nečlen.</t>
  </si>
  <si>
    <t xml:space="preserve">            Vklady a ostatní fin. záv. v RH vyk. do Z/Z vůči jiným os. než úvěr. inst</t>
  </si>
  <si>
    <t xml:space="preserve">            Vklady a ostatní fin. závazky v naběhlé hodnotě vůči úvěr. inst.</t>
  </si>
  <si>
    <t xml:space="preserve">            Vklady a ostatní fin. závazky v naběhlé hodnotě vůči j. os. než úvěr. inst.</t>
  </si>
  <si>
    <t xml:space="preserve">         Zajišť. deriváty se zápornou RH - zaj. čistých investic do zahr. jedn.</t>
  </si>
  <si>
    <t xml:space="preserve">         Zajišť. deriváty se zápornou RH - zajištění úrok. rizika - RH</t>
  </si>
  <si>
    <t xml:space="preserve">         Zajišť. deriváty se zápornou RH - zajištění úrok. rizika - peněžní toky</t>
  </si>
  <si>
    <t xml:space="preserve">      Pohledávky za jinými osobami než úvěr. institucemi bez selhání</t>
  </si>
  <si>
    <t xml:space="preserve">         Standardní pohledávky za jinými osobami než úvěr. institucemi</t>
  </si>
  <si>
    <t xml:space="preserve">         Sledované pohledávky za jinými osobami než úvěr. institucemi</t>
  </si>
  <si>
    <t xml:space="preserve">      Pohledávky za jinými osobami než úvěr. institucemi se selháním</t>
  </si>
  <si>
    <t xml:space="preserve">   Pohledávky za jinými osobami než úvěrovými institucemi</t>
  </si>
  <si>
    <t xml:space="preserve">         Nestandardní pohledávky za jinými osobami než úvěr. institucemi</t>
  </si>
  <si>
    <t xml:space="preserve">         Pochybné pohledávky za jinými osobami než úvěr. institucemi</t>
  </si>
  <si>
    <t xml:space="preserve">         Ztrátové pohledávky za jinými osobami než úvěr. institucemi</t>
  </si>
  <si>
    <t xml:space="preserve">   Poplatky a provize z operací s finan. nástroji pro zákazníky </t>
  </si>
  <si>
    <t xml:space="preserve">Realizované Z/Z z finan. aktiv a závazků nevykáz. v RH do Z/Z </t>
  </si>
  <si>
    <t xml:space="preserve">   Ztráty ze znehodnocení finan. aktiv nevykázaných v RH do Z/Z </t>
  </si>
  <si>
    <t xml:space="preserve">      Ztráty ze znehodnocení finan. investic držených do splatnosti</t>
  </si>
  <si>
    <t xml:space="preserve">      Ztráty ze znehodnocení účastí v přidr. a ovlád. os. a sp. podn.</t>
  </si>
  <si>
    <t>(v tis. Kč / v %)</t>
  </si>
</sst>
</file>

<file path=xl/styles.xml><?xml version="1.0" encoding="utf-8"?>
<styleSheet xmlns="http://schemas.openxmlformats.org/spreadsheetml/2006/main">
  <numFmts count="3">
    <numFmt numFmtId="164" formatCode="#,##0,"/>
    <numFmt numFmtId="165" formatCode="#,##0,,"/>
    <numFmt numFmtId="166" formatCode="#,##0\ &quot;Kč&quot;"/>
  </numFmts>
  <fonts count="25">
    <font>
      <sz val="11"/>
      <color theme="1"/>
      <name val="Calibri"/>
      <family val="2"/>
      <charset val="238"/>
      <scheme val="minor"/>
    </font>
    <font>
      <sz val="11"/>
      <name val="Calibri"/>
      <family val="2"/>
      <charset val="238"/>
      <scheme val="minor"/>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sz val="10"/>
      <color rgb="FF000000"/>
      <name val="Arial"/>
      <family val="2"/>
      <charset val="238"/>
    </font>
    <font>
      <sz val="7.5"/>
      <color rgb="FF000000"/>
      <name val="Arial"/>
      <family val="2"/>
      <charset val="238"/>
    </font>
    <font>
      <b/>
      <sz val="10"/>
      <name val="Arial"/>
      <family val="2"/>
      <charset val="238"/>
    </font>
    <font>
      <sz val="11"/>
      <color theme="1"/>
      <name val="Calibri"/>
      <family val="2"/>
      <charset val="238"/>
      <scheme val="minor"/>
    </font>
    <font>
      <sz val="8"/>
      <color theme="1"/>
      <name val="Arial"/>
      <family val="2"/>
      <charset val="238"/>
    </font>
    <font>
      <sz val="10"/>
      <color theme="1"/>
      <name val="Calibri"/>
      <family val="2"/>
      <charset val="238"/>
      <scheme val="minor"/>
    </font>
    <font>
      <b/>
      <sz val="8"/>
      <name val="Arial"/>
      <charset val="238"/>
    </font>
    <font>
      <sz val="8"/>
      <name val="Arial"/>
      <charset val="238"/>
    </font>
    <font>
      <sz val="10"/>
      <name val="Arial CE"/>
      <family val="2"/>
      <charset val="238"/>
    </font>
    <font>
      <sz val="10"/>
      <color indexed="10"/>
      <name val="Arial CE"/>
      <family val="2"/>
      <charset val="238"/>
    </font>
    <font>
      <i/>
      <sz val="10"/>
      <name val="Arial CE"/>
      <family val="2"/>
      <charset val="238"/>
    </font>
    <font>
      <i/>
      <sz val="10"/>
      <color theme="1"/>
      <name val="Arial"/>
      <family val="2"/>
      <charset val="238"/>
    </font>
    <font>
      <b/>
      <sz val="14"/>
      <color theme="0"/>
      <name val="Arial"/>
      <family val="2"/>
      <charset val="238"/>
    </font>
    <font>
      <b/>
      <sz val="10"/>
      <color theme="1"/>
      <name val="Arial"/>
      <family val="2"/>
      <charset val="238"/>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indexed="31"/>
      </patternFill>
    </fill>
    <fill>
      <patternFill patternType="solid">
        <fgColor indexed="27"/>
      </patternFill>
    </fill>
    <fill>
      <patternFill patternType="solid">
        <fgColor indexed="26"/>
      </patternFill>
    </fill>
    <fill>
      <patternFill patternType="solid">
        <fgColor indexed="45"/>
      </patternFill>
    </fill>
    <fill>
      <patternFill patternType="solid">
        <fgColor indexed="42"/>
      </patternFill>
    </fill>
    <fill>
      <patternFill patternType="solid">
        <fgColor rgb="FF00B0F0"/>
        <bgColor indexed="64"/>
      </patternFill>
    </fill>
    <fill>
      <patternFill patternType="solid">
        <fgColor rgb="FFE6F6FF"/>
        <bgColor indexed="64"/>
      </patternFill>
    </fill>
    <fill>
      <patternFill patternType="solid">
        <fgColor rgb="FF8CCDFF"/>
        <bgColor indexed="64"/>
      </patternFill>
    </fill>
    <fill>
      <patternFill patternType="solid">
        <fgColor rgb="FF005AB8"/>
        <bgColor indexed="64"/>
      </patternFill>
    </fill>
    <fill>
      <patternFill patternType="solid">
        <fgColor rgb="FF37A9FF"/>
        <bgColor indexed="64"/>
      </patternFill>
    </fill>
  </fills>
  <borders count="9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s>
  <cellStyleXfs count="15">
    <xf numFmtId="0" fontId="0" fillId="0" borderId="0"/>
    <xf numFmtId="0" fontId="5" fillId="0" borderId="0"/>
    <xf numFmtId="0" fontId="6" fillId="0" borderId="0"/>
    <xf numFmtId="0" fontId="5" fillId="0" borderId="0"/>
    <xf numFmtId="0" fontId="7" fillId="0" borderId="0"/>
    <xf numFmtId="0" fontId="2" fillId="0" borderId="0"/>
    <xf numFmtId="0" fontId="5" fillId="0" borderId="0"/>
    <xf numFmtId="0" fontId="14" fillId="0" borderId="0"/>
    <xf numFmtId="164" fontId="17" fillId="6" borderId="69"/>
    <xf numFmtId="164" fontId="18" fillId="7" borderId="69"/>
    <xf numFmtId="0" fontId="18" fillId="0" borderId="0"/>
    <xf numFmtId="3" fontId="18" fillId="8" borderId="69"/>
    <xf numFmtId="165" fontId="18" fillId="9" borderId="69"/>
    <xf numFmtId="49" fontId="18" fillId="10" borderId="69"/>
    <xf numFmtId="0" fontId="19" fillId="0" borderId="0"/>
  </cellStyleXfs>
  <cellXfs count="459">
    <xf numFmtId="0" fontId="0" fillId="0" borderId="0" xfId="0"/>
    <xf numFmtId="0" fontId="0" fillId="0" borderId="0" xfId="0" applyFill="1"/>
    <xf numFmtId="0" fontId="2"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9" fillId="3" borderId="36" xfId="0" applyFont="1" applyFill="1" applyBorder="1" applyAlignment="1">
      <alignment horizontal="center" vertical="center"/>
    </xf>
    <xf numFmtId="49" fontId="6" fillId="0" borderId="15" xfId="0" applyNumberFormat="1" applyFont="1" applyFill="1" applyBorder="1" applyAlignment="1">
      <alignment horizontal="left" vertical="center" wrapText="1"/>
    </xf>
    <xf numFmtId="49" fontId="6" fillId="0" borderId="30"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46" xfId="0" applyNumberFormat="1" applyFont="1" applyFill="1" applyBorder="1" applyAlignment="1">
      <alignment horizontal="left" vertical="center" wrapText="1"/>
    </xf>
    <xf numFmtId="49" fontId="6" fillId="0" borderId="31"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51" xfId="0" applyFont="1" applyFill="1" applyBorder="1" applyAlignment="1">
      <alignment horizontal="left" vertical="center" wrapText="1"/>
    </xf>
    <xf numFmtId="49" fontId="6" fillId="0" borderId="32" xfId="0" applyNumberFormat="1" applyFont="1" applyFill="1" applyBorder="1" applyAlignment="1">
      <alignment horizontal="left" vertical="center" wrapText="1"/>
    </xf>
    <xf numFmtId="49" fontId="6" fillId="0" borderId="53" xfId="0" applyNumberFormat="1" applyFont="1" applyFill="1" applyBorder="1" applyAlignment="1">
      <alignment horizontal="left" vertical="center" wrapText="1"/>
    </xf>
    <xf numFmtId="0" fontId="8" fillId="0" borderId="2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47" xfId="0" applyFont="1" applyFill="1" applyBorder="1" applyAlignment="1">
      <alignment horizontal="left" vertical="center" wrapText="1"/>
    </xf>
    <xf numFmtId="0" fontId="9" fillId="3" borderId="37" xfId="0" applyFont="1" applyFill="1" applyBorder="1" applyAlignment="1">
      <alignment horizontal="center" vertical="center"/>
    </xf>
    <xf numFmtId="0" fontId="3" fillId="0" borderId="57" xfId="0" applyFont="1" applyBorder="1"/>
    <xf numFmtId="0" fontId="3" fillId="0" borderId="46" xfId="0" applyFont="1" applyBorder="1"/>
    <xf numFmtId="0" fontId="3" fillId="0" borderId="57" xfId="0" applyFont="1" applyBorder="1" applyAlignment="1">
      <alignment horizontal="center"/>
    </xf>
    <xf numFmtId="0" fontId="3" fillId="0" borderId="33" xfId="0" applyFont="1" applyBorder="1" applyAlignment="1">
      <alignment horizontal="center"/>
    </xf>
    <xf numFmtId="0" fontId="8" fillId="0" borderId="9"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45" xfId="0" applyFont="1" applyFill="1" applyBorder="1" applyAlignment="1">
      <alignment horizontal="center" vertical="center"/>
    </xf>
    <xf numFmtId="0" fontId="2" fillId="4" borderId="33" xfId="0" applyFont="1" applyFill="1" applyBorder="1" applyAlignment="1">
      <alignment horizontal="center" vertical="center" wrapText="1"/>
    </xf>
    <xf numFmtId="0" fontId="3" fillId="0" borderId="0" xfId="0" applyFont="1"/>
    <xf numFmtId="0" fontId="2" fillId="0" borderId="41" xfId="0" applyFont="1" applyFill="1" applyBorder="1" applyAlignment="1">
      <alignment horizontal="left" vertical="top" wrapText="1"/>
    </xf>
    <xf numFmtId="49" fontId="3" fillId="0" borderId="0" xfId="0" applyNumberFormat="1" applyFont="1" applyBorder="1" applyAlignment="1"/>
    <xf numFmtId="0" fontId="2" fillId="0" borderId="3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3" fillId="0" borderId="39" xfId="0" applyFont="1" applyFill="1" applyBorder="1"/>
    <xf numFmtId="0" fontId="3" fillId="0" borderId="41" xfId="0" applyFont="1" applyFill="1" applyBorder="1"/>
    <xf numFmtId="0" fontId="3" fillId="0" borderId="35" xfId="0" applyFont="1" applyFill="1" applyBorder="1"/>
    <xf numFmtId="0" fontId="3" fillId="0" borderId="0" xfId="0" applyFont="1" applyFill="1" applyBorder="1"/>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49" fontId="8" fillId="0" borderId="25"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3" fillId="0" borderId="0" xfId="0" applyFont="1" applyFill="1"/>
    <xf numFmtId="49" fontId="8" fillId="0" borderId="8" xfId="0" applyNumberFormat="1" applyFont="1" applyFill="1" applyBorder="1" applyAlignment="1">
      <alignment horizontal="center" vertical="center" wrapText="1"/>
    </xf>
    <xf numFmtId="0" fontId="12" fillId="0" borderId="0" xfId="0" applyFont="1" applyFill="1" applyAlignment="1">
      <alignment horizontal="center" vertical="center"/>
    </xf>
    <xf numFmtId="49" fontId="2" fillId="0" borderId="39"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49" fontId="6" fillId="0" borderId="62"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14" fontId="6" fillId="0" borderId="48" xfId="0" applyNumberFormat="1" applyFont="1" applyFill="1" applyBorder="1" applyAlignment="1">
      <alignment horizontal="left" vertical="center" wrapText="1"/>
    </xf>
    <xf numFmtId="49" fontId="6" fillId="0" borderId="59" xfId="0" applyNumberFormat="1" applyFont="1" applyFill="1" applyBorder="1" applyAlignment="1">
      <alignment horizontal="left" vertical="center" wrapText="1"/>
    </xf>
    <xf numFmtId="3" fontId="6" fillId="0" borderId="48" xfId="0" applyNumberFormat="1" applyFont="1" applyFill="1" applyBorder="1" applyAlignment="1">
      <alignment horizontal="left" vertical="center" wrapText="1"/>
    </xf>
    <xf numFmtId="49" fontId="2" fillId="0" borderId="25"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2" fillId="0" borderId="41" xfId="0" applyFont="1" applyFill="1" applyBorder="1"/>
    <xf numFmtId="0" fontId="2" fillId="0" borderId="39" xfId="0" applyFont="1" applyFill="1" applyBorder="1"/>
    <xf numFmtId="0" fontId="9" fillId="0" borderId="1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3" fillId="0" borderId="0" xfId="0" applyFont="1" applyBorder="1"/>
    <xf numFmtId="49" fontId="2" fillId="0" borderId="2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15" fillId="0" borderId="47" xfId="0" applyFont="1" applyBorder="1" applyAlignment="1">
      <alignment vertical="top" wrapText="1" shrinkToFit="1"/>
    </xf>
    <xf numFmtId="0" fontId="15" fillId="0" borderId="33" xfId="0" applyFont="1" applyFill="1" applyBorder="1" applyAlignment="1">
      <alignment vertical="top" wrapText="1" shrinkToFit="1"/>
    </xf>
    <xf numFmtId="0" fontId="15" fillId="0" borderId="33" xfId="0" applyFont="1" applyBorder="1" applyAlignment="1">
      <alignment vertical="top"/>
    </xf>
    <xf numFmtId="0" fontId="3" fillId="0" borderId="46" xfId="0" applyFont="1" applyBorder="1" applyAlignment="1">
      <alignment vertical="top" wrapText="1" shrinkToFit="1"/>
    </xf>
    <xf numFmtId="0" fontId="2" fillId="0" borderId="67" xfId="3"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4" fontId="9" fillId="0" borderId="16" xfId="0" applyNumberFormat="1" applyFont="1" applyFill="1" applyBorder="1" applyAlignment="1">
      <alignment horizontal="center" vertical="center" wrapText="1"/>
    </xf>
    <xf numFmtId="3" fontId="9" fillId="0" borderId="19" xfId="3" applyNumberFormat="1" applyFont="1" applyFill="1" applyBorder="1" applyAlignment="1">
      <alignment horizontal="center" vertical="center" wrapText="1"/>
    </xf>
    <xf numFmtId="3" fontId="6" fillId="0" borderId="19" xfId="3" applyNumberFormat="1" applyFont="1" applyFill="1" applyBorder="1" applyAlignment="1">
      <alignment horizontal="center" vertical="center" wrapText="1"/>
    </xf>
    <xf numFmtId="0" fontId="9" fillId="0" borderId="13" xfId="3" applyFont="1" applyFill="1" applyBorder="1" applyAlignment="1">
      <alignment horizontal="center" vertical="center" wrapText="1"/>
    </xf>
    <xf numFmtId="3" fontId="6" fillId="0" borderId="13" xfId="3" applyNumberFormat="1" applyFont="1" applyFill="1" applyBorder="1" applyAlignment="1">
      <alignment horizontal="center" vertical="center" wrapText="1"/>
    </xf>
    <xf numFmtId="3" fontId="9" fillId="0" borderId="16" xfId="0" applyNumberFormat="1" applyFont="1" applyFill="1" applyBorder="1" applyAlignment="1">
      <alignment horizontal="center" vertical="center" wrapText="1"/>
    </xf>
    <xf numFmtId="3" fontId="6" fillId="0" borderId="16" xfId="0" applyNumberFormat="1" applyFont="1" applyFill="1" applyBorder="1" applyAlignment="1">
      <alignment horizontal="center" vertical="center" wrapText="1"/>
    </xf>
    <xf numFmtId="3" fontId="9" fillId="0" borderId="23" xfId="0" applyNumberFormat="1" applyFont="1" applyFill="1" applyBorder="1" applyAlignment="1">
      <alignment horizontal="center" vertical="center" wrapText="1"/>
    </xf>
    <xf numFmtId="3" fontId="9" fillId="0" borderId="13"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164" fontId="17" fillId="0" borderId="70" xfId="8" applyFont="1" applyFill="1" applyBorder="1"/>
    <xf numFmtId="164" fontId="18" fillId="0" borderId="70" xfId="9" applyNumberFormat="1" applyFont="1" applyFill="1" applyBorder="1"/>
    <xf numFmtId="164" fontId="17" fillId="0" borderId="69" xfId="8" applyFill="1"/>
    <xf numFmtId="164" fontId="18" fillId="0" borderId="69" xfId="9" applyNumberFormat="1" applyFill="1" applyBorder="1"/>
    <xf numFmtId="0" fontId="18"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164" fontId="17" fillId="0" borderId="71" xfId="8" applyFill="1" applyBorder="1"/>
    <xf numFmtId="164" fontId="17" fillId="0" borderId="72" xfId="8" applyFill="1" applyBorder="1"/>
    <xf numFmtId="164" fontId="17" fillId="0" borderId="73" xfId="8" applyFill="1" applyBorder="1"/>
    <xf numFmtId="164" fontId="17" fillId="0" borderId="74" xfId="8" applyFill="1" applyBorder="1"/>
    <xf numFmtId="164" fontId="17" fillId="0" borderId="75" xfId="8" applyFill="1" applyBorder="1"/>
    <xf numFmtId="164" fontId="17" fillId="0" borderId="76" xfId="8" applyFill="1" applyBorder="1"/>
    <xf numFmtId="164" fontId="17" fillId="0" borderId="77" xfId="8" applyFont="1" applyFill="1" applyBorder="1"/>
    <xf numFmtId="164" fontId="17" fillId="0" borderId="78" xfId="8" applyFont="1" applyFill="1" applyBorder="1"/>
    <xf numFmtId="164" fontId="17" fillId="0" borderId="79" xfId="8" applyFont="1" applyFill="1" applyBorder="1"/>
    <xf numFmtId="164" fontId="17" fillId="0" borderId="80" xfId="8" applyFont="1" applyFill="1" applyBorder="1"/>
    <xf numFmtId="164" fontId="17" fillId="0" borderId="81" xfId="8" applyFont="1" applyFill="1" applyBorder="1"/>
    <xf numFmtId="164" fontId="17" fillId="0" borderId="82" xfId="8" applyFont="1" applyFill="1" applyBorder="1"/>
    <xf numFmtId="164" fontId="17" fillId="0" borderId="83" xfId="8" applyFill="1" applyBorder="1"/>
    <xf numFmtId="164" fontId="17" fillId="0" borderId="84" xfId="8" applyFill="1" applyBorder="1"/>
    <xf numFmtId="164" fontId="17" fillId="0" borderId="85" xfId="8" applyFill="1" applyBorder="1"/>
    <xf numFmtId="164" fontId="17" fillId="0" borderId="86" xfId="8" applyFont="1" applyFill="1" applyBorder="1"/>
    <xf numFmtId="164" fontId="17" fillId="0" borderId="87" xfId="8" applyFont="1" applyFill="1" applyBorder="1"/>
    <xf numFmtId="164" fontId="17" fillId="0" borderId="88" xfId="8" applyFont="1" applyFill="1" applyBorder="1"/>
    <xf numFmtId="164" fontId="18" fillId="0" borderId="84" xfId="9" applyNumberFormat="1" applyFill="1" applyBorder="1"/>
    <xf numFmtId="164" fontId="18" fillId="0" borderId="87" xfId="9" applyNumberFormat="1" applyFont="1" applyFill="1" applyBorder="1"/>
    <xf numFmtId="0" fontId="14" fillId="0" borderId="0" xfId="3" applyFont="1"/>
    <xf numFmtId="0" fontId="6" fillId="0" borderId="19" xfId="3" applyFont="1" applyFill="1" applyBorder="1" applyAlignment="1">
      <alignment horizontal="left" vertical="center" wrapText="1"/>
    </xf>
    <xf numFmtId="0" fontId="6" fillId="4" borderId="19"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8" fillId="0" borderId="14" xfId="3" applyFont="1" applyFill="1" applyBorder="1" applyAlignment="1">
      <alignment horizontal="center" vertical="center" wrapText="1"/>
    </xf>
    <xf numFmtId="0" fontId="8" fillId="0" borderId="13" xfId="3" applyFont="1" applyFill="1" applyBorder="1" applyAlignment="1">
      <alignment horizontal="left" vertical="center" wrapText="1"/>
    </xf>
    <xf numFmtId="0" fontId="8" fillId="0" borderId="13" xfId="3" applyFont="1" applyFill="1" applyBorder="1" applyAlignment="1">
      <alignment horizontal="center" vertical="center" wrapText="1"/>
    </xf>
    <xf numFmtId="0" fontId="8" fillId="0" borderId="13" xfId="3" applyFont="1" applyFill="1" applyBorder="1" applyAlignment="1">
      <alignment horizontal="right" vertical="center" wrapText="1"/>
    </xf>
    <xf numFmtId="3" fontId="8" fillId="0" borderId="13" xfId="3" applyNumberFormat="1" applyFont="1" applyFill="1" applyBorder="1" applyAlignment="1">
      <alignment vertical="center" wrapText="1"/>
    </xf>
    <xf numFmtId="3" fontId="8" fillId="0" borderId="10" xfId="3" applyNumberFormat="1" applyFont="1" applyFill="1" applyBorder="1" applyAlignment="1">
      <alignment vertical="center" wrapText="1"/>
    </xf>
    <xf numFmtId="0" fontId="19" fillId="0" borderId="0" xfId="14" applyBorder="1"/>
    <xf numFmtId="0" fontId="20" fillId="0" borderId="0" xfId="14" applyFont="1" applyFill="1" applyBorder="1"/>
    <xf numFmtId="0" fontId="21" fillId="0" borderId="0" xfId="14" applyFont="1" applyBorder="1"/>
    <xf numFmtId="0" fontId="9" fillId="0" borderId="0" xfId="10" applyFont="1" applyFill="1" applyBorder="1" applyAlignment="1">
      <alignment vertical="center"/>
    </xf>
    <xf numFmtId="0" fontId="19" fillId="0" borderId="0" xfId="14" applyBorder="1" applyAlignment="1"/>
    <xf numFmtId="0" fontId="22" fillId="0" borderId="0" xfId="10" applyFont="1" applyFill="1" applyBorder="1" applyAlignment="1">
      <alignment vertical="center"/>
    </xf>
    <xf numFmtId="0" fontId="3" fillId="0" borderId="0" xfId="10" applyFont="1" applyFill="1" applyBorder="1" applyAlignment="1"/>
    <xf numFmtId="0" fontId="3" fillId="0" borderId="0" xfId="10" applyFont="1" applyFill="1" applyBorder="1" applyAlignment="1">
      <alignment vertical="center"/>
    </xf>
    <xf numFmtId="4" fontId="9" fillId="0" borderId="1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3" xfId="0"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166" fontId="6" fillId="0" borderId="26" xfId="0" applyNumberFormat="1" applyFont="1" applyFill="1" applyBorder="1" applyAlignment="1">
      <alignment horizontal="left" vertical="center" wrapText="1"/>
    </xf>
    <xf numFmtId="166" fontId="6" fillId="0" borderId="56" xfId="0" applyNumberFormat="1" applyFont="1" applyFill="1" applyBorder="1" applyAlignment="1">
      <alignment horizontal="left" vertical="center" wrapText="1"/>
    </xf>
    <xf numFmtId="4" fontId="8" fillId="4" borderId="15" xfId="0" applyNumberFormat="1" applyFont="1" applyFill="1" applyBorder="1" applyAlignment="1">
      <alignment vertical="center"/>
    </xf>
    <xf numFmtId="4" fontId="3" fillId="4" borderId="16" xfId="0" applyNumberFormat="1" applyFont="1" applyFill="1" applyBorder="1"/>
    <xf numFmtId="4" fontId="3" fillId="4" borderId="15" xfId="0" applyNumberFormat="1" applyFont="1" applyFill="1" applyBorder="1"/>
    <xf numFmtId="4" fontId="3" fillId="4" borderId="17" xfId="0" applyNumberFormat="1" applyFont="1" applyFill="1" applyBorder="1"/>
    <xf numFmtId="4" fontId="3" fillId="4" borderId="40" xfId="0" applyNumberFormat="1" applyFont="1" applyFill="1" applyBorder="1"/>
    <xf numFmtId="3" fontId="3" fillId="0" borderId="16" xfId="0" applyNumberFormat="1" applyFont="1" applyFill="1" applyBorder="1"/>
    <xf numFmtId="4" fontId="3" fillId="0" borderId="15" xfId="0" applyNumberFormat="1" applyFont="1" applyFill="1" applyBorder="1"/>
    <xf numFmtId="3" fontId="3" fillId="0" borderId="17" xfId="0" applyNumberFormat="1" applyFont="1" applyFill="1" applyBorder="1"/>
    <xf numFmtId="3" fontId="3" fillId="0" borderId="40" xfId="0" applyNumberFormat="1" applyFont="1" applyFill="1" applyBorder="1"/>
    <xf numFmtId="4" fontId="3" fillId="0" borderId="16" xfId="0" applyNumberFormat="1" applyFont="1" applyFill="1" applyBorder="1"/>
    <xf numFmtId="4" fontId="3" fillId="0" borderId="17" xfId="0" applyNumberFormat="1" applyFont="1" applyFill="1" applyBorder="1"/>
    <xf numFmtId="4" fontId="3" fillId="0" borderId="40" xfId="0" applyNumberFormat="1" applyFont="1" applyFill="1" applyBorder="1"/>
    <xf numFmtId="4" fontId="3" fillId="0" borderId="63" xfId="0" applyNumberFormat="1" applyFont="1" applyFill="1" applyBorder="1"/>
    <xf numFmtId="4" fontId="3" fillId="0" borderId="37" xfId="0" applyNumberFormat="1" applyFont="1" applyFill="1" applyBorder="1"/>
    <xf numFmtId="4" fontId="3" fillId="0" borderId="64" xfId="0" applyNumberFormat="1" applyFont="1" applyFill="1" applyBorder="1"/>
    <xf numFmtId="4" fontId="3" fillId="0" borderId="27" xfId="0" applyNumberFormat="1" applyFont="1" applyFill="1" applyBorder="1"/>
    <xf numFmtId="0" fontId="8" fillId="0" borderId="14"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14" fontId="2" fillId="12" borderId="2" xfId="0" applyNumberFormat="1" applyFont="1" applyFill="1" applyBorder="1" applyAlignment="1">
      <alignment horizontal="left" vertical="center" wrapText="1"/>
    </xf>
    <xf numFmtId="0" fontId="4" fillId="12" borderId="37" xfId="0" applyFont="1" applyFill="1" applyBorder="1" applyAlignment="1">
      <alignment horizontal="left" vertical="center" wrapText="1"/>
    </xf>
    <xf numFmtId="0" fontId="2" fillId="12" borderId="16" xfId="0" applyFont="1" applyFill="1" applyBorder="1" applyAlignment="1">
      <alignment horizontal="left" vertical="center" wrapText="1"/>
    </xf>
    <xf numFmtId="14" fontId="2" fillId="12" borderId="49" xfId="0" applyNumberFormat="1" applyFont="1" applyFill="1" applyBorder="1" applyAlignment="1">
      <alignment horizontal="left" vertical="center" wrapText="1"/>
    </xf>
    <xf numFmtId="0" fontId="2" fillId="12" borderId="36" xfId="0" applyFont="1" applyFill="1" applyBorder="1" applyAlignment="1">
      <alignment horizontal="left" vertical="center" wrapText="1"/>
    </xf>
    <xf numFmtId="10" fontId="6" fillId="0" borderId="18" xfId="0" applyNumberFormat="1" applyFont="1" applyFill="1" applyBorder="1" applyAlignment="1">
      <alignment horizontal="left" vertical="center" wrapText="1"/>
    </xf>
    <xf numFmtId="0" fontId="8" fillId="0" borderId="68" xfId="0" applyFont="1" applyFill="1" applyBorder="1" applyAlignment="1">
      <alignment horizontal="center" vertical="center" wrapText="1"/>
    </xf>
    <xf numFmtId="10" fontId="6" fillId="0" borderId="30"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3" xfId="0"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0" fontId="16" fillId="0" borderId="0" xfId="3" applyFont="1" applyAlignment="1">
      <alignment vertical="center"/>
    </xf>
    <xf numFmtId="0" fontId="4" fillId="12" borderId="36"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0" fillId="12" borderId="44" xfId="0" applyFill="1" applyBorder="1" applyAlignment="1">
      <alignment vertical="center" wrapText="1"/>
    </xf>
    <xf numFmtId="0" fontId="0" fillId="12" borderId="43" xfId="0" applyFill="1" applyBorder="1" applyAlignment="1">
      <alignment vertical="center" wrapText="1"/>
    </xf>
    <xf numFmtId="0" fontId="4" fillId="12" borderId="31" xfId="0" applyFont="1" applyFill="1" applyBorder="1" applyAlignment="1">
      <alignment horizontal="left" vertical="center" wrapText="1"/>
    </xf>
    <xf numFmtId="0" fontId="0" fillId="0" borderId="0" xfId="0" applyFill="1" applyAlignment="1">
      <alignment vertical="center"/>
    </xf>
    <xf numFmtId="0" fontId="2" fillId="4" borderId="35" xfId="0" applyFont="1" applyFill="1" applyBorder="1" applyAlignment="1">
      <alignment horizontal="left" vertical="center" wrapText="1"/>
    </xf>
    <xf numFmtId="0" fontId="6" fillId="0" borderId="54" xfId="3" applyFont="1" applyFill="1" applyBorder="1" applyAlignment="1">
      <alignment horizontal="left" vertical="center" wrapText="1"/>
    </xf>
    <xf numFmtId="49" fontId="4" fillId="0" borderId="0" xfId="10" applyNumberFormat="1" applyFont="1" applyFill="1" applyAlignment="1">
      <alignment vertical="center"/>
    </xf>
    <xf numFmtId="0" fontId="3" fillId="0" borderId="3" xfId="0" applyFont="1" applyFill="1" applyBorder="1" applyAlignment="1">
      <alignment wrapText="1"/>
    </xf>
    <xf numFmtId="49" fontId="8" fillId="0" borderId="9" xfId="0" applyNumberFormat="1" applyFont="1" applyFill="1" applyBorder="1" applyAlignment="1">
      <alignment horizontal="center" vertical="center" wrapText="1"/>
    </xf>
    <xf numFmtId="0" fontId="0" fillId="0" borderId="18" xfId="0" applyBorder="1" applyAlignment="1"/>
    <xf numFmtId="0" fontId="0" fillId="0" borderId="15" xfId="0" applyBorder="1" applyAlignment="1"/>
    <xf numFmtId="49" fontId="8" fillId="4" borderId="33" xfId="0" applyNumberFormat="1" applyFont="1" applyFill="1" applyBorder="1" applyAlignment="1">
      <alignment horizontal="center" vertical="center" wrapText="1"/>
    </xf>
    <xf numFmtId="49" fontId="8" fillId="0" borderId="61" xfId="3" applyNumberFormat="1" applyFont="1" applyFill="1" applyBorder="1" applyAlignment="1">
      <alignment horizontal="center" vertical="center" wrapText="1"/>
    </xf>
    <xf numFmtId="0" fontId="9" fillId="0" borderId="10" xfId="0" applyFont="1" applyFill="1" applyBorder="1" applyAlignment="1">
      <alignment horizontal="center" vertical="center"/>
    </xf>
    <xf numFmtId="164" fontId="17" fillId="0" borderId="90" xfId="8" applyFill="1" applyBorder="1"/>
    <xf numFmtId="164" fontId="17" fillId="0" borderId="91" xfId="8" applyFill="1" applyBorder="1"/>
    <xf numFmtId="164" fontId="18" fillId="0" borderId="91" xfId="9" applyNumberFormat="1" applyFill="1" applyBorder="1"/>
    <xf numFmtId="164" fontId="18" fillId="0" borderId="92" xfId="9" applyNumberFormat="1" applyFill="1" applyBorder="1"/>
    <xf numFmtId="164" fontId="17" fillId="0" borderId="93" xfId="8" applyFill="1" applyBorder="1"/>
    <xf numFmtId="164" fontId="17" fillId="0" borderId="69" xfId="8" applyFill="1" applyBorder="1"/>
    <xf numFmtId="164" fontId="17" fillId="0" borderId="94" xfId="8" applyFont="1" applyFill="1" applyBorder="1"/>
    <xf numFmtId="3" fontId="3" fillId="0" borderId="15" xfId="0" applyNumberFormat="1" applyFont="1" applyFill="1" applyBorder="1"/>
    <xf numFmtId="0" fontId="8" fillId="12" borderId="16" xfId="0" applyFont="1" applyFill="1" applyBorder="1" applyAlignment="1">
      <alignment horizontal="left" vertical="center" wrapText="1"/>
    </xf>
    <xf numFmtId="0" fontId="8" fillId="12"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3" fillId="0" borderId="41"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66" xfId="0" applyFont="1" applyFill="1" applyBorder="1" applyAlignment="1">
      <alignment horizontal="left" vertical="center"/>
    </xf>
    <xf numFmtId="0" fontId="8" fillId="12" borderId="17" xfId="0" applyFont="1" applyFill="1" applyBorder="1" applyAlignment="1">
      <alignment horizontal="left" vertical="center" wrapText="1"/>
    </xf>
    <xf numFmtId="0" fontId="3" fillId="12" borderId="16" xfId="0" applyFont="1" applyFill="1" applyBorder="1" applyAlignment="1">
      <alignment vertical="center" wrapText="1"/>
    </xf>
    <xf numFmtId="0" fontId="3" fillId="12" borderId="17" xfId="0" applyFont="1" applyFill="1" applyBorder="1" applyAlignment="1">
      <alignment vertical="center" wrapText="1"/>
    </xf>
    <xf numFmtId="0" fontId="24" fillId="0" borderId="16" xfId="0" applyFont="1" applyFill="1" applyBorder="1" applyAlignment="1">
      <alignment horizontal="center" vertical="center"/>
    </xf>
    <xf numFmtId="0" fontId="24"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6" xfId="0" applyFont="1" applyFill="1" applyBorder="1" applyAlignment="1">
      <alignment horizontal="center" vertical="center"/>
    </xf>
    <xf numFmtId="0" fontId="3" fillId="13" borderId="15"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12" borderId="20" xfId="0"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2" borderId="18" xfId="0" applyFont="1" applyFill="1" applyBorder="1" applyAlignment="1">
      <alignment horizontal="center" vertical="center" wrapText="1"/>
    </xf>
    <xf numFmtId="0" fontId="3" fillId="12" borderId="16" xfId="0" applyFont="1" applyFill="1" applyBorder="1" applyAlignment="1">
      <alignment vertical="center"/>
    </xf>
    <xf numFmtId="0" fontId="8" fillId="0" borderId="3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9" fillId="3" borderId="12" xfId="0" applyFont="1" applyFill="1" applyBorder="1" applyAlignment="1">
      <alignment horizontal="center" vertical="center"/>
    </xf>
    <xf numFmtId="0" fontId="9" fillId="3" borderId="37" xfId="0" applyFont="1" applyFill="1" applyBorder="1" applyAlignment="1">
      <alignment horizontal="center" vertical="center"/>
    </xf>
    <xf numFmtId="0" fontId="0" fillId="13" borderId="20" xfId="0" applyFill="1" applyBorder="1" applyAlignment="1">
      <alignment horizontal="center" vertical="center" wrapText="1"/>
    </xf>
    <xf numFmtId="0" fontId="0" fillId="13" borderId="19" xfId="0" applyFill="1" applyBorder="1" applyAlignment="1">
      <alignment horizontal="center" vertical="center" wrapText="1"/>
    </xf>
    <xf numFmtId="0" fontId="0" fillId="13" borderId="18" xfId="0" applyFill="1" applyBorder="1" applyAlignment="1">
      <alignment horizontal="center" vertical="center" wrapText="1"/>
    </xf>
    <xf numFmtId="0" fontId="3" fillId="12" borderId="35" xfId="0" applyFont="1" applyFill="1" applyBorder="1" applyAlignment="1">
      <alignment horizontal="center" vertical="center" wrapText="1"/>
    </xf>
    <xf numFmtId="0" fontId="3" fillId="12" borderId="47" xfId="0" applyFont="1" applyFill="1" applyBorder="1" applyAlignment="1">
      <alignment horizontal="center" vertical="center" wrapText="1"/>
    </xf>
    <xf numFmtId="0" fontId="3" fillId="12" borderId="34" xfId="0" applyFont="1" applyFill="1" applyBorder="1" applyAlignment="1">
      <alignment horizontal="center" vertical="center" wrapText="1"/>
    </xf>
    <xf numFmtId="0" fontId="3" fillId="0" borderId="35" xfId="0" applyFont="1" applyFill="1" applyBorder="1" applyAlignment="1">
      <alignment vertical="center"/>
    </xf>
    <xf numFmtId="0" fontId="0" fillId="0" borderId="47" xfId="0" applyFill="1" applyBorder="1" applyAlignment="1">
      <alignment vertical="center"/>
    </xf>
    <xf numFmtId="49" fontId="6" fillId="0" borderId="49"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6" fillId="0" borderId="22" xfId="0" applyFont="1" applyFill="1" applyBorder="1" applyAlignment="1">
      <alignment horizontal="left" vertical="center" wrapText="1"/>
    </xf>
    <xf numFmtId="0" fontId="0" fillId="0" borderId="52" xfId="0" applyFill="1" applyBorder="1" applyAlignment="1">
      <alignment horizontal="left" vertical="center" wrapText="1"/>
    </xf>
    <xf numFmtId="0" fontId="8" fillId="0" borderId="25" xfId="0" applyFont="1" applyFill="1" applyBorder="1" applyAlignment="1">
      <alignment horizontal="left" vertical="center" wrapText="1"/>
    </xf>
    <xf numFmtId="0" fontId="0" fillId="0" borderId="28" xfId="0" applyFill="1" applyBorder="1" applyAlignment="1">
      <alignment horizontal="left" vertical="center" wrapText="1"/>
    </xf>
    <xf numFmtId="0" fontId="0" fillId="0" borderId="21" xfId="0" applyFill="1" applyBorder="1" applyAlignment="1">
      <alignment horizontal="left" vertical="center" wrapText="1"/>
    </xf>
    <xf numFmtId="0" fontId="9" fillId="0" borderId="54" xfId="0" applyFont="1" applyFill="1" applyBorder="1" applyAlignment="1">
      <alignment horizontal="left" vertical="center" wrapText="1"/>
    </xf>
    <xf numFmtId="0" fontId="0" fillId="0" borderId="64" xfId="0"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89"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3" fillId="0" borderId="2" xfId="0" applyFont="1" applyBorder="1" applyAlignment="1">
      <alignment horizontal="left" vertical="center"/>
    </xf>
    <xf numFmtId="0" fontId="4" fillId="14" borderId="8"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4" fillId="14" borderId="50"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27" xfId="0" applyFont="1" applyFill="1" applyBorder="1" applyAlignment="1">
      <alignment horizontal="left" vertical="center" wrapText="1"/>
    </xf>
    <xf numFmtId="0" fontId="4" fillId="14" borderId="12" xfId="0" applyFont="1" applyFill="1" applyBorder="1" applyAlignment="1">
      <alignment horizontal="center" vertical="center" wrapText="1"/>
    </xf>
    <xf numFmtId="0" fontId="4" fillId="14" borderId="37" xfId="0" applyFont="1" applyFill="1" applyBorder="1" applyAlignment="1">
      <alignment horizontal="center" vertical="center" wrapText="1"/>
    </xf>
    <xf numFmtId="0" fontId="2" fillId="12" borderId="45" xfId="0" applyFont="1" applyFill="1" applyBorder="1" applyAlignment="1">
      <alignment horizontal="left" vertical="center" wrapText="1"/>
    </xf>
    <xf numFmtId="0" fontId="2" fillId="12" borderId="44" xfId="0" applyFont="1" applyFill="1" applyBorder="1" applyAlignment="1">
      <alignment horizontal="left" vertical="center" wrapText="1"/>
    </xf>
    <xf numFmtId="0" fontId="2" fillId="12" borderId="43"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9" fillId="3" borderId="31" xfId="0" applyFont="1" applyFill="1" applyBorder="1" applyAlignment="1">
      <alignment horizontal="center" vertical="center"/>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3" fillId="0" borderId="25" xfId="0" applyFont="1" applyFill="1" applyBorder="1" applyAlignment="1">
      <alignment horizontal="left" vertical="center"/>
    </xf>
    <xf numFmtId="0" fontId="0" fillId="0" borderId="28" xfId="0" applyFill="1" applyBorder="1" applyAlignment="1">
      <alignment horizontal="left" vertical="center"/>
    </xf>
    <xf numFmtId="0" fontId="0" fillId="0" borderId="21" xfId="0" applyFill="1" applyBorder="1" applyAlignment="1">
      <alignment horizontal="left" vertical="center"/>
    </xf>
    <xf numFmtId="0" fontId="8" fillId="0" borderId="47"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0" fillId="0" borderId="31" xfId="0" applyBorder="1" applyAlignment="1">
      <alignment horizontal="center" vertical="center"/>
    </xf>
    <xf numFmtId="0" fontId="0" fillId="0" borderId="37" xfId="0" applyBorder="1" applyAlignment="1">
      <alignment horizontal="center" vertical="center"/>
    </xf>
    <xf numFmtId="49" fontId="23" fillId="11" borderId="0" xfId="0" applyNumberFormat="1" applyFont="1" applyFill="1" applyAlignment="1">
      <alignment horizontal="center" vertical="center"/>
    </xf>
    <xf numFmtId="49" fontId="4" fillId="15" borderId="0" xfId="0" applyNumberFormat="1" applyFont="1" applyFill="1" applyAlignment="1">
      <alignment horizontal="left" vertical="center"/>
    </xf>
    <xf numFmtId="49" fontId="4" fillId="11" borderId="0" xfId="0" applyNumberFormat="1" applyFont="1" applyFill="1" applyAlignment="1">
      <alignment horizontal="left" vertical="center"/>
    </xf>
    <xf numFmtId="0" fontId="0" fillId="0" borderId="0" xfId="0" applyAlignment="1">
      <alignment horizontal="left" vertical="center"/>
    </xf>
    <xf numFmtId="0" fontId="9" fillId="3" borderId="6" xfId="0" applyFont="1" applyFill="1" applyBorder="1" applyAlignment="1">
      <alignment horizontal="center" vertical="center"/>
    </xf>
    <xf numFmtId="0" fontId="9" fillId="3" borderId="4" xfId="0" applyFont="1" applyFill="1" applyBorder="1" applyAlignment="1">
      <alignment horizontal="center" vertical="center"/>
    </xf>
    <xf numFmtId="0" fontId="0" fillId="0" borderId="1" xfId="0" applyBorder="1" applyAlignment="1"/>
    <xf numFmtId="0" fontId="0" fillId="0" borderId="47" xfId="0" applyBorder="1" applyAlignment="1"/>
    <xf numFmtId="0" fontId="0" fillId="0" borderId="42" xfId="0" applyBorder="1" applyAlignment="1"/>
    <xf numFmtId="0" fontId="2" fillId="12" borderId="45" xfId="0" applyFont="1" applyFill="1" applyBorder="1" applyAlignment="1">
      <alignment horizontal="center" vertical="center" wrapText="1"/>
    </xf>
    <xf numFmtId="0" fontId="0" fillId="12" borderId="44" xfId="0" applyFill="1" applyBorder="1" applyAlignment="1">
      <alignment horizontal="center" vertical="center" wrapText="1"/>
    </xf>
    <xf numFmtId="0" fontId="0" fillId="12" borderId="43" xfId="0" applyFill="1" applyBorder="1" applyAlignment="1">
      <alignment horizontal="center"/>
    </xf>
    <xf numFmtId="0" fontId="9" fillId="0" borderId="41" xfId="0" applyFont="1" applyFill="1" applyBorder="1" applyAlignment="1">
      <alignment horizontal="left" vertical="center" wrapText="1"/>
    </xf>
    <xf numFmtId="0" fontId="0" fillId="0" borderId="46" xfId="0" applyBorder="1" applyAlignment="1"/>
    <xf numFmtId="0" fontId="0" fillId="0" borderId="40" xfId="0" applyBorder="1" applyAlignment="1"/>
    <xf numFmtId="0" fontId="0" fillId="0" borderId="11" xfId="0" applyFill="1" applyBorder="1" applyAlignment="1">
      <alignment horizontal="left"/>
    </xf>
    <xf numFmtId="0" fontId="0" fillId="0" borderId="60" xfId="0" applyFill="1" applyBorder="1" applyAlignment="1">
      <alignment horizontal="left"/>
    </xf>
    <xf numFmtId="49" fontId="4" fillId="14" borderId="0" xfId="0" applyNumberFormat="1" applyFont="1" applyFill="1" applyAlignment="1">
      <alignment horizontal="left" vertical="center"/>
    </xf>
    <xf numFmtId="49" fontId="4" fillId="14" borderId="29"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27" xfId="0" applyNumberFormat="1" applyFont="1" applyFill="1" applyBorder="1" applyAlignment="1">
      <alignment horizontal="left" vertical="center"/>
    </xf>
    <xf numFmtId="49" fontId="4" fillId="14" borderId="55" xfId="0" applyNumberFormat="1" applyFont="1" applyFill="1" applyBorder="1" applyAlignment="1">
      <alignment horizontal="center" vertical="center" wrapText="1"/>
    </xf>
    <xf numFmtId="49" fontId="4" fillId="14" borderId="56" xfId="0" applyNumberFormat="1" applyFont="1" applyFill="1" applyBorder="1" applyAlignment="1">
      <alignment horizontal="center" vertical="center" wrapText="1"/>
    </xf>
    <xf numFmtId="49" fontId="4" fillId="0" borderId="0" xfId="0" applyNumberFormat="1" applyFont="1" applyFill="1" applyAlignment="1">
      <alignment horizontal="left" vertical="center"/>
    </xf>
    <xf numFmtId="49" fontId="4" fillId="11" borderId="0" xfId="0" applyNumberFormat="1" applyFont="1" applyFill="1" applyAlignment="1">
      <alignment horizontal="left"/>
    </xf>
    <xf numFmtId="0" fontId="2" fillId="0" borderId="45" xfId="0" applyFont="1" applyFill="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3" fillId="0" borderId="45" xfId="0" applyFont="1" applyBorder="1" applyAlignment="1">
      <alignment horizontal="left" vertical="center" wrapText="1"/>
    </xf>
    <xf numFmtId="0" fontId="3" fillId="0" borderId="58" xfId="0" applyFont="1" applyBorder="1" applyAlignment="1">
      <alignment horizontal="left" vertical="center" wrapText="1"/>
    </xf>
    <xf numFmtId="0" fontId="2" fillId="3" borderId="6" xfId="0" applyFont="1" applyFill="1" applyBorder="1" applyAlignment="1">
      <alignment horizontal="left" vertical="center" wrapText="1"/>
    </xf>
    <xf numFmtId="0" fontId="0" fillId="0" borderId="4" xfId="0" applyBorder="1" applyAlignment="1">
      <alignment vertical="center"/>
    </xf>
    <xf numFmtId="0" fontId="0" fillId="0" borderId="1" xfId="0" applyBorder="1" applyAlignment="1">
      <alignment vertical="center"/>
    </xf>
    <xf numFmtId="0" fontId="2" fillId="12" borderId="58" xfId="0" applyFont="1" applyFill="1" applyBorder="1" applyAlignment="1">
      <alignment horizontal="left" vertical="center" wrapText="1"/>
    </xf>
    <xf numFmtId="0" fontId="0" fillId="0" borderId="44" xfId="0" applyFill="1" applyBorder="1" applyAlignment="1">
      <alignment horizontal="left" vertical="center" wrapText="1"/>
    </xf>
    <xf numFmtId="0" fontId="0" fillId="14" borderId="7" xfId="0" applyFill="1" applyBorder="1" applyAlignment="1">
      <alignment horizontal="left" vertical="center" wrapText="1"/>
    </xf>
    <xf numFmtId="0" fontId="0" fillId="14" borderId="50" xfId="0" applyFill="1" applyBorder="1" applyAlignment="1">
      <alignment horizontal="left" vertical="center" wrapText="1"/>
    </xf>
    <xf numFmtId="0" fontId="0" fillId="14" borderId="3" xfId="0" applyFill="1" applyBorder="1" applyAlignment="1">
      <alignment horizontal="left" vertical="center" wrapText="1"/>
    </xf>
    <xf numFmtId="0" fontId="0" fillId="14" borderId="2" xfId="0" applyFill="1" applyBorder="1" applyAlignment="1">
      <alignment horizontal="left" vertical="center" wrapText="1"/>
    </xf>
    <xf numFmtId="0" fontId="0" fillId="14" borderId="27" xfId="0" applyFill="1" applyBorder="1" applyAlignment="1">
      <alignment horizontal="left" vertical="center" wrapText="1"/>
    </xf>
    <xf numFmtId="49" fontId="4" fillId="11" borderId="0" xfId="3" applyNumberFormat="1" applyFont="1" applyFill="1" applyAlignment="1">
      <alignment horizontal="left" vertical="center"/>
    </xf>
    <xf numFmtId="0" fontId="4" fillId="14" borderId="8" xfId="3" applyFont="1" applyFill="1" applyBorder="1" applyAlignment="1">
      <alignment horizontal="left" vertical="center" wrapText="1"/>
    </xf>
    <xf numFmtId="0" fontId="4" fillId="14" borderId="7" xfId="3" applyFont="1" applyFill="1" applyBorder="1" applyAlignment="1">
      <alignment horizontal="left" vertical="center" wrapText="1"/>
    </xf>
    <xf numFmtId="0" fontId="4" fillId="14" borderId="6" xfId="3" applyFont="1" applyFill="1" applyBorder="1" applyAlignment="1">
      <alignment horizontal="left" vertical="center" wrapText="1"/>
    </xf>
    <xf numFmtId="0" fontId="4" fillId="14" borderId="3" xfId="3" applyFont="1" applyFill="1" applyBorder="1" applyAlignment="1">
      <alignment horizontal="left" vertical="center" wrapText="1"/>
    </xf>
    <xf numFmtId="0" fontId="4" fillId="14" borderId="2" xfId="3" applyFont="1" applyFill="1" applyBorder="1" applyAlignment="1">
      <alignment horizontal="left" vertical="center" wrapText="1"/>
    </xf>
    <xf numFmtId="0" fontId="4" fillId="14" borderId="1" xfId="3" applyFont="1" applyFill="1" applyBorder="1" applyAlignment="1">
      <alignment horizontal="left" vertical="center" wrapText="1"/>
    </xf>
    <xf numFmtId="0" fontId="3" fillId="0" borderId="2" xfId="3" applyFont="1" applyBorder="1" applyAlignment="1">
      <alignment horizontal="left" vertical="center"/>
    </xf>
    <xf numFmtId="49" fontId="4" fillId="11" borderId="0" xfId="10" applyNumberFormat="1" applyFont="1" applyFill="1" applyAlignment="1">
      <alignment horizontal="left" vertical="center"/>
    </xf>
    <xf numFmtId="0" fontId="2" fillId="12" borderId="49" xfId="0" applyFont="1" applyFill="1" applyBorder="1" applyAlignment="1">
      <alignment horizontal="left" vertical="center" wrapText="1"/>
    </xf>
    <xf numFmtId="0" fontId="0" fillId="12" borderId="50" xfId="0" applyFill="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14" fontId="2" fillId="12" borderId="59" xfId="0" applyNumberFormat="1" applyFont="1" applyFill="1" applyBorder="1" applyAlignment="1">
      <alignment horizontal="left" vertical="center" wrapText="1"/>
    </xf>
    <xf numFmtId="0" fontId="0" fillId="12" borderId="58" xfId="0" applyFill="1" applyBorder="1" applyAlignment="1">
      <alignment horizontal="left" vertical="center" wrapText="1"/>
    </xf>
    <xf numFmtId="0" fontId="0" fillId="14" borderId="6" xfId="0" applyFill="1" applyBorder="1" applyAlignment="1">
      <alignment horizontal="left" vertical="center" wrapText="1"/>
    </xf>
    <xf numFmtId="0" fontId="4" fillId="14" borderId="39"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0" fillId="14" borderId="11" xfId="0" applyFill="1" applyBorder="1" applyAlignment="1">
      <alignment horizontal="left" vertical="center" wrapText="1"/>
    </xf>
    <xf numFmtId="0" fontId="0" fillId="14" borderId="60" xfId="0"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0" fillId="12" borderId="44" xfId="0" applyFill="1" applyBorder="1" applyAlignment="1">
      <alignment horizontal="left" vertical="center" wrapText="1"/>
    </xf>
    <xf numFmtId="0" fontId="0" fillId="12" borderId="43" xfId="0"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2" fillId="0" borderId="4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5" borderId="6" xfId="0" applyFont="1" applyFill="1"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14" fontId="3" fillId="12" borderId="59" xfId="0" applyNumberFormat="1" applyFont="1" applyFill="1" applyBorder="1" applyAlignment="1">
      <alignment horizontal="center" vertical="center" wrapText="1"/>
    </xf>
    <xf numFmtId="0" fontId="3" fillId="12" borderId="43"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65" xfId="0" applyFont="1" applyFill="1" applyBorder="1" applyAlignment="1">
      <alignment horizontal="center" vertical="center" wrapText="1"/>
    </xf>
    <xf numFmtId="0" fontId="2" fillId="0" borderId="12" xfId="0" applyFont="1" applyFill="1" applyBorder="1" applyAlignment="1">
      <alignment horizontal="center" vertical="center" wrapText="1"/>
    </xf>
    <xf numFmtId="49" fontId="8" fillId="0" borderId="35" xfId="0" applyNumberFormat="1" applyFont="1" applyFill="1" applyBorder="1" applyAlignment="1">
      <alignment horizontal="center" vertical="center" wrapText="1"/>
    </xf>
    <xf numFmtId="49" fontId="8" fillId="0" borderId="34" xfId="0" applyNumberFormat="1" applyFont="1" applyFill="1" applyBorder="1" applyAlignment="1">
      <alignment horizontal="center" vertical="center" wrapText="1"/>
    </xf>
    <xf numFmtId="0" fontId="3" fillId="0" borderId="4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2" fillId="0" borderId="39" xfId="0" applyFont="1" applyFill="1" applyBorder="1" applyAlignment="1">
      <alignment horizontal="center" vertical="center" wrapText="1"/>
    </xf>
    <xf numFmtId="0" fontId="2" fillId="0" borderId="60" xfId="0" applyFont="1" applyFill="1" applyBorder="1" applyAlignment="1">
      <alignment horizontal="center" vertical="center" wrapText="1"/>
    </xf>
    <xf numFmtId="49" fontId="4" fillId="11" borderId="0" xfId="0" applyNumberFormat="1" applyFont="1" applyFill="1" applyBorder="1" applyAlignment="1">
      <alignment horizontal="left"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6" xfId="0" applyFont="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49" fontId="3" fillId="0" borderId="47"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49" fontId="11" fillId="0" borderId="33" xfId="0" applyNumberFormat="1" applyFont="1" applyFill="1" applyBorder="1" applyAlignment="1">
      <alignment horizontal="center" vertical="center" wrapText="1"/>
    </xf>
    <xf numFmtId="49" fontId="11" fillId="0" borderId="61" xfId="0" applyNumberFormat="1" applyFont="1" applyFill="1" applyBorder="1" applyAlignment="1">
      <alignment horizontal="center" vertical="center" wrapText="1"/>
    </xf>
    <xf numFmtId="49" fontId="11" fillId="0" borderId="47"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wrapText="1"/>
    </xf>
    <xf numFmtId="49" fontId="3" fillId="0" borderId="6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0" fontId="3" fillId="12" borderId="59" xfId="0" applyFont="1" applyFill="1" applyBorder="1" applyAlignment="1">
      <alignment horizontal="left"/>
    </xf>
    <xf numFmtId="0" fontId="3" fillId="12" borderId="44" xfId="0" applyFont="1" applyFill="1" applyBorder="1" applyAlignment="1">
      <alignment horizontal="left"/>
    </xf>
    <xf numFmtId="0" fontId="3" fillId="12" borderId="43" xfId="0" applyFont="1" applyFill="1" applyBorder="1" applyAlignment="1">
      <alignment horizontal="left"/>
    </xf>
    <xf numFmtId="0" fontId="3" fillId="0" borderId="2" xfId="0" applyFont="1" applyFill="1" applyBorder="1" applyAlignment="1">
      <alignment horizontal="left" vertical="center"/>
    </xf>
    <xf numFmtId="0" fontId="2" fillId="12" borderId="5" xfId="0" applyFont="1" applyFill="1" applyBorder="1" applyAlignment="1">
      <alignment horizontal="left" vertical="center" wrapText="1"/>
    </xf>
    <xf numFmtId="0" fontId="2" fillId="12" borderId="0" xfId="0" applyFont="1" applyFill="1" applyBorder="1" applyAlignment="1">
      <alignment horizontal="left" vertical="center" wrapText="1"/>
    </xf>
    <xf numFmtId="0" fontId="3" fillId="0" borderId="8" xfId="0" applyFont="1" applyFill="1" applyBorder="1" applyAlignment="1">
      <alignment vertical="center"/>
    </xf>
    <xf numFmtId="0" fontId="3" fillId="0" borderId="6" xfId="0" applyFont="1" applyFill="1" applyBorder="1" applyAlignment="1">
      <alignment vertical="center"/>
    </xf>
    <xf numFmtId="0" fontId="3" fillId="0" borderId="17" xfId="0" applyFont="1" applyFill="1" applyBorder="1" applyAlignment="1">
      <alignment vertical="center"/>
    </xf>
    <xf numFmtId="0" fontId="3" fillId="0" borderId="15" xfId="0" applyFont="1" applyFill="1" applyBorder="1" applyAlignment="1">
      <alignment vertical="center"/>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14" xfId="0" applyFont="1" applyFill="1" applyBorder="1" applyAlignment="1">
      <alignment vertical="center"/>
    </xf>
    <xf numFmtId="0" fontId="3" fillId="0" borderId="10" xfId="0" applyFont="1" applyFill="1" applyBorder="1" applyAlignment="1">
      <alignment vertical="center"/>
    </xf>
    <xf numFmtId="0" fontId="3" fillId="0" borderId="17" xfId="0" applyFont="1" applyFill="1" applyBorder="1" applyAlignment="1">
      <alignment horizontal="left" vertical="center"/>
    </xf>
    <xf numFmtId="0" fontId="3" fillId="0" borderId="15" xfId="0" applyFont="1" applyFill="1" applyBorder="1" applyAlignment="1">
      <alignment horizontal="left" vertical="center"/>
    </xf>
    <xf numFmtId="0" fontId="2" fillId="0" borderId="8" xfId="4" applyNumberFormat="1" applyFont="1" applyFill="1" applyBorder="1" applyAlignment="1" applyProtection="1">
      <alignment horizontal="center" vertical="center"/>
    </xf>
    <xf numFmtId="0" fontId="2" fillId="0" borderId="6" xfId="4" applyNumberFormat="1" applyFont="1" applyFill="1" applyBorder="1" applyAlignment="1" applyProtection="1">
      <alignment horizontal="center" vertical="center"/>
    </xf>
    <xf numFmtId="0" fontId="11" fillId="3" borderId="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18" xfId="0" applyFont="1" applyFill="1" applyBorder="1" applyAlignment="1">
      <alignment horizontal="left" vertical="center"/>
    </xf>
    <xf numFmtId="0" fontId="3" fillId="0" borderId="14" xfId="0" applyFont="1" applyFill="1" applyBorder="1" applyAlignment="1">
      <alignment horizontal="left" vertical="center"/>
    </xf>
    <xf numFmtId="0" fontId="3" fillId="0" borderId="10" xfId="0" applyFont="1" applyFill="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2"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68" xfId="0" applyFont="1" applyBorder="1" applyAlignment="1">
      <alignment horizontal="left" vertical="center"/>
    </xf>
    <xf numFmtId="0" fontId="3" fillId="0" borderId="30" xfId="0" applyFont="1" applyBorder="1" applyAlignment="1">
      <alignment horizontal="left" vertical="center"/>
    </xf>
    <xf numFmtId="0" fontId="0" fillId="3" borderId="25" xfId="0" applyFill="1" applyBorder="1" applyAlignment="1">
      <alignment horizontal="center" vertical="center"/>
    </xf>
    <xf numFmtId="0" fontId="0" fillId="3" borderId="28" xfId="0" applyFill="1" applyBorder="1" applyAlignment="1">
      <alignment horizontal="center" vertical="center"/>
    </xf>
    <xf numFmtId="0" fontId="0" fillId="3" borderId="21" xfId="0" applyFill="1" applyBorder="1" applyAlignment="1">
      <alignment horizontal="center" vertical="center"/>
    </xf>
    <xf numFmtId="0" fontId="3" fillId="0" borderId="14" xfId="0" applyFont="1" applyBorder="1" applyAlignment="1">
      <alignment horizontal="left" vertical="center"/>
    </xf>
    <xf numFmtId="0" fontId="3" fillId="0" borderId="10" xfId="0" applyFont="1" applyBorder="1" applyAlignment="1">
      <alignment horizontal="left" vertical="center"/>
    </xf>
  </cellXfs>
  <cellStyles count="15">
    <cellStyle name="JED_svetly_s" xfId="11"/>
    <cellStyle name="MAND_x000d_CHECK.COMMAND_x000e_RENAME.COMMAND_x0008_SHOW.BAR_x000b_DELETE.MENU_x000e_DELETE.COMMAND_x000e_GET.CHA" xfId="1"/>
    <cellStyle name="MIL_svetly_s" xfId="12"/>
    <cellStyle name="Normal 2" xfId="2"/>
    <cellStyle name="normální" xfId="0" builtinId="0"/>
    <cellStyle name="Normální 2" xfId="3"/>
    <cellStyle name="Normální 2 2" xfId="6"/>
    <cellStyle name="Normální 2 3" xfId="7"/>
    <cellStyle name="Normální 3" xfId="4"/>
    <cellStyle name="Normální 3 2" xfId="5"/>
    <cellStyle name="normální 4" xfId="10"/>
    <cellStyle name="normální_Infopovinnost_311207 2" xfId="14"/>
    <cellStyle name="TEX_svetly_s" xfId="13"/>
    <cellStyle name="TIS_svetly_s" xfId="9"/>
    <cellStyle name="TIS_tmavy_s" xfId="8"/>
  </cellStyles>
  <dxfs count="0"/>
  <tableStyles count="0" defaultTableStyle="TableStyleMedium9" defaultPivotStyle="PivotStyleLight16"/>
  <colors>
    <mruColors>
      <color rgb="FFE6F6FF"/>
      <color rgb="FF005AB8"/>
      <color rgb="FF37A9FF"/>
      <color rgb="FF0064B8"/>
      <color rgb="FFE7EEFF"/>
      <color rgb="FF8CCDFF"/>
      <color rgb="FF75C4FF"/>
      <color rgb="FFDDF6FF"/>
      <color rgb="FFC1EFFF"/>
      <color rgb="FF93E3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38100</xdr:rowOff>
    </xdr:from>
    <xdr:to>
      <xdr:col>6</xdr:col>
      <xdr:colOff>590550</xdr:colOff>
      <xdr:row>47</xdr:row>
      <xdr:rowOff>170804</xdr:rowOff>
    </xdr:to>
    <xdr:pic>
      <xdr:nvPicPr>
        <xdr:cNvPr id="2" name="Obrázek 1" descr="Struktura_31032014.png"/>
        <xdr:cNvPicPr>
          <a:picLocks noChangeAspect="1"/>
        </xdr:cNvPicPr>
      </xdr:nvPicPr>
      <xdr:blipFill>
        <a:blip xmlns:r="http://schemas.openxmlformats.org/officeDocument/2006/relationships" r:embed="rId1" cstate="print"/>
        <a:stretch>
          <a:fillRect/>
        </a:stretch>
      </xdr:blipFill>
      <xdr:spPr>
        <a:xfrm>
          <a:off x="0" y="1809750"/>
          <a:ext cx="10429875" cy="7371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4</xdr:row>
      <xdr:rowOff>0</xdr:rowOff>
    </xdr:from>
    <xdr:to>
      <xdr:col>10</xdr:col>
      <xdr:colOff>685800</xdr:colOff>
      <xdr:row>65</xdr:row>
      <xdr:rowOff>123825</xdr:rowOff>
    </xdr:to>
    <xdr:sp macro="" textlink="">
      <xdr:nvSpPr>
        <xdr:cNvPr id="2" name="Rectangle 316"/>
        <xdr:cNvSpPr>
          <a:spLocks noChangeArrowheads="1"/>
        </xdr:cNvSpPr>
      </xdr:nvSpPr>
      <xdr:spPr bwMode="auto">
        <a:xfrm>
          <a:off x="904875" y="704850"/>
          <a:ext cx="6924675" cy="9963150"/>
        </a:xfrm>
        <a:prstGeom prst="rect">
          <a:avLst/>
        </a:prstGeom>
        <a:solidFill>
          <a:srgbClr val="FFFFFF"/>
        </a:solidFill>
        <a:ln w="9525">
          <a:solidFill>
            <a:srgbClr val="000000"/>
          </a:solidFill>
          <a:prstDash val="dash"/>
          <a:miter lim="800000"/>
          <a:headEnd/>
          <a:tailEnd/>
        </a:ln>
      </xdr:spPr>
    </xdr:sp>
    <xdr:clientData/>
  </xdr:twoCellAnchor>
  <xdr:twoCellAnchor>
    <xdr:from>
      <xdr:col>3</xdr:col>
      <xdr:colOff>371475</xdr:colOff>
      <xdr:row>5</xdr:row>
      <xdr:rowOff>28575</xdr:rowOff>
    </xdr:from>
    <xdr:to>
      <xdr:col>8</xdr:col>
      <xdr:colOff>571500</xdr:colOff>
      <xdr:row>12</xdr:row>
      <xdr:rowOff>28575</xdr:rowOff>
    </xdr:to>
    <xdr:sp macro="" textlink="">
      <xdr:nvSpPr>
        <xdr:cNvPr id="3" name="_s1037"/>
        <xdr:cNvSpPr>
          <a:spLocks noChangeArrowheads="1"/>
        </xdr:cNvSpPr>
      </xdr:nvSpPr>
      <xdr:spPr bwMode="auto">
        <a:xfrm>
          <a:off x="2514600" y="895350"/>
          <a:ext cx="3771900"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1</xdr:col>
      <xdr:colOff>390525</xdr:colOff>
      <xdr:row>15</xdr:row>
      <xdr:rowOff>47625</xdr:rowOff>
    </xdr:from>
    <xdr:to>
      <xdr:col>5</xdr:col>
      <xdr:colOff>295275</xdr:colOff>
      <xdr:row>22</xdr:row>
      <xdr:rowOff>28575</xdr:rowOff>
    </xdr:to>
    <xdr:sp macro="" textlink="">
      <xdr:nvSpPr>
        <xdr:cNvPr id="4" name="_s1075"/>
        <xdr:cNvSpPr>
          <a:spLocks noChangeArrowheads="1"/>
        </xdr:cNvSpPr>
      </xdr:nvSpPr>
      <xdr:spPr bwMode="auto">
        <a:xfrm>
          <a:off x="1104900" y="253365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6</xdr:col>
      <xdr:colOff>619125</xdr:colOff>
      <xdr:row>15</xdr:row>
      <xdr:rowOff>47625</xdr:rowOff>
    </xdr:from>
    <xdr:to>
      <xdr:col>10</xdr:col>
      <xdr:colOff>523875</xdr:colOff>
      <xdr:row>22</xdr:row>
      <xdr:rowOff>28575</xdr:rowOff>
    </xdr:to>
    <xdr:sp macro="" textlink="">
      <xdr:nvSpPr>
        <xdr:cNvPr id="5" name="_s1076"/>
        <xdr:cNvSpPr>
          <a:spLocks noChangeArrowheads="1"/>
        </xdr:cNvSpPr>
      </xdr:nvSpPr>
      <xdr:spPr bwMode="auto">
        <a:xfrm>
          <a:off x="4905375" y="253365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1</xdr:col>
      <xdr:colOff>390525</xdr:colOff>
      <xdr:row>25</xdr:row>
      <xdr:rowOff>47625</xdr:rowOff>
    </xdr:from>
    <xdr:to>
      <xdr:col>5</xdr:col>
      <xdr:colOff>295275</xdr:colOff>
      <xdr:row>31</xdr:row>
      <xdr:rowOff>152400</xdr:rowOff>
    </xdr:to>
    <xdr:sp macro="" textlink="">
      <xdr:nvSpPr>
        <xdr:cNvPr id="6" name="_s1083"/>
        <xdr:cNvSpPr>
          <a:spLocks noChangeArrowheads="1"/>
        </xdr:cNvSpPr>
      </xdr:nvSpPr>
      <xdr:spPr bwMode="auto">
        <a:xfrm>
          <a:off x="1104900" y="411480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1</xdr:col>
      <xdr:colOff>390525</xdr:colOff>
      <xdr:row>35</xdr:row>
      <xdr:rowOff>9525</xdr:rowOff>
    </xdr:from>
    <xdr:to>
      <xdr:col>5</xdr:col>
      <xdr:colOff>295275</xdr:colOff>
      <xdr:row>41</xdr:row>
      <xdr:rowOff>114300</xdr:rowOff>
    </xdr:to>
    <xdr:sp macro="" textlink="">
      <xdr:nvSpPr>
        <xdr:cNvPr id="7" name="AutoShape 271"/>
        <xdr:cNvSpPr>
          <a:spLocks noChangeArrowheads="1"/>
        </xdr:cNvSpPr>
      </xdr:nvSpPr>
      <xdr:spPr bwMode="auto">
        <a:xfrm>
          <a:off x="1104900" y="569595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6</xdr:col>
      <xdr:colOff>619125</xdr:colOff>
      <xdr:row>25</xdr:row>
      <xdr:rowOff>47625</xdr:rowOff>
    </xdr:from>
    <xdr:to>
      <xdr:col>10</xdr:col>
      <xdr:colOff>523875</xdr:colOff>
      <xdr:row>31</xdr:row>
      <xdr:rowOff>152400</xdr:rowOff>
    </xdr:to>
    <xdr:sp macro="" textlink="">
      <xdr:nvSpPr>
        <xdr:cNvPr id="8" name="_s1079"/>
        <xdr:cNvSpPr>
          <a:spLocks noChangeArrowheads="1"/>
        </xdr:cNvSpPr>
      </xdr:nvSpPr>
      <xdr:spPr bwMode="auto">
        <a:xfrm>
          <a:off x="4905375" y="411480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6</xdr:col>
      <xdr:colOff>619125</xdr:colOff>
      <xdr:row>35</xdr:row>
      <xdr:rowOff>9525</xdr:rowOff>
    </xdr:from>
    <xdr:to>
      <xdr:col>10</xdr:col>
      <xdr:colOff>523875</xdr:colOff>
      <xdr:row>41</xdr:row>
      <xdr:rowOff>114300</xdr:rowOff>
    </xdr:to>
    <xdr:sp macro="" textlink="">
      <xdr:nvSpPr>
        <xdr:cNvPr id="9" name="_s1077"/>
        <xdr:cNvSpPr>
          <a:spLocks noChangeArrowheads="1"/>
        </xdr:cNvSpPr>
      </xdr:nvSpPr>
      <xdr:spPr bwMode="auto">
        <a:xfrm>
          <a:off x="4905375" y="569595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Real Estate, s.r.o.</a:t>
          </a:r>
        </a:p>
        <a:p>
          <a:pPr algn="ctr" rtl="0">
            <a:defRPr sz="1000"/>
          </a:pPr>
          <a:r>
            <a:rPr lang="cs-CZ" sz="1000" b="0" i="0" u="none" strike="noStrike" baseline="0">
              <a:solidFill>
                <a:srgbClr val="000000"/>
              </a:solidFill>
              <a:latin typeface="Arial"/>
              <a:cs typeface="Arial"/>
            </a:rPr>
            <a:t>Václavské náměstí 625/42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6</xdr:col>
      <xdr:colOff>200025</xdr:colOff>
      <xdr:row>12</xdr:row>
      <xdr:rowOff>38099</xdr:rowOff>
    </xdr:from>
    <xdr:to>
      <xdr:col>6</xdr:col>
      <xdr:colOff>200025</xdr:colOff>
      <xdr:row>68</xdr:row>
      <xdr:rowOff>80399</xdr:rowOff>
    </xdr:to>
    <xdr:sp macro="" textlink="">
      <xdr:nvSpPr>
        <xdr:cNvPr id="10" name="Line 277"/>
        <xdr:cNvSpPr>
          <a:spLocks noChangeShapeType="1"/>
        </xdr:cNvSpPr>
      </xdr:nvSpPr>
      <xdr:spPr bwMode="auto">
        <a:xfrm>
          <a:off x="4486275" y="2038349"/>
          <a:ext cx="0" cy="9072000"/>
        </a:xfrm>
        <a:prstGeom prst="line">
          <a:avLst/>
        </a:prstGeom>
        <a:noFill/>
        <a:ln w="9525">
          <a:solidFill>
            <a:srgbClr val="000000"/>
          </a:solidFill>
          <a:round/>
          <a:headEnd/>
          <a:tailEnd/>
        </a:ln>
      </xdr:spPr>
    </xdr:sp>
    <xdr:clientData/>
  </xdr:twoCellAnchor>
  <xdr:twoCellAnchor>
    <xdr:from>
      <xdr:col>3</xdr:col>
      <xdr:colOff>342900</xdr:colOff>
      <xdr:row>33</xdr:row>
      <xdr:rowOff>47625</xdr:rowOff>
    </xdr:from>
    <xdr:to>
      <xdr:col>8</xdr:col>
      <xdr:colOff>533400</xdr:colOff>
      <xdr:row>33</xdr:row>
      <xdr:rowOff>47625</xdr:rowOff>
    </xdr:to>
    <xdr:sp macro="" textlink="">
      <xdr:nvSpPr>
        <xdr:cNvPr id="11" name="Line 280"/>
        <xdr:cNvSpPr>
          <a:spLocks noChangeShapeType="1"/>
        </xdr:cNvSpPr>
      </xdr:nvSpPr>
      <xdr:spPr bwMode="auto">
        <a:xfrm>
          <a:off x="2486025" y="5410200"/>
          <a:ext cx="3762375" cy="0"/>
        </a:xfrm>
        <a:prstGeom prst="line">
          <a:avLst/>
        </a:prstGeom>
        <a:noFill/>
        <a:ln w="9525">
          <a:solidFill>
            <a:srgbClr val="000000"/>
          </a:solidFill>
          <a:round/>
          <a:headEnd/>
          <a:tailEnd/>
        </a:ln>
      </xdr:spPr>
    </xdr:sp>
    <xdr:clientData/>
  </xdr:twoCellAnchor>
  <xdr:twoCellAnchor>
    <xdr:from>
      <xdr:col>8</xdr:col>
      <xdr:colOff>542925</xdr:colOff>
      <xdr:row>33</xdr:row>
      <xdr:rowOff>47625</xdr:rowOff>
    </xdr:from>
    <xdr:to>
      <xdr:col>8</xdr:col>
      <xdr:colOff>542925</xdr:colOff>
      <xdr:row>35</xdr:row>
      <xdr:rowOff>9525</xdr:rowOff>
    </xdr:to>
    <xdr:sp macro="" textlink="">
      <xdr:nvSpPr>
        <xdr:cNvPr id="12" name="Line 281"/>
        <xdr:cNvSpPr>
          <a:spLocks noChangeShapeType="1"/>
        </xdr:cNvSpPr>
      </xdr:nvSpPr>
      <xdr:spPr bwMode="auto">
        <a:xfrm flipV="1">
          <a:off x="6257925" y="5410200"/>
          <a:ext cx="0" cy="285750"/>
        </a:xfrm>
        <a:prstGeom prst="line">
          <a:avLst/>
        </a:prstGeom>
        <a:noFill/>
        <a:ln w="9525">
          <a:solidFill>
            <a:srgbClr val="000000"/>
          </a:solidFill>
          <a:round/>
          <a:headEnd/>
          <a:tailEnd/>
        </a:ln>
      </xdr:spPr>
    </xdr:sp>
    <xdr:clientData/>
  </xdr:twoCellAnchor>
  <xdr:twoCellAnchor>
    <xdr:from>
      <xdr:col>3</xdr:col>
      <xdr:colOff>342900</xdr:colOff>
      <xdr:row>31</xdr:row>
      <xdr:rowOff>152400</xdr:rowOff>
    </xdr:from>
    <xdr:to>
      <xdr:col>3</xdr:col>
      <xdr:colOff>342900</xdr:colOff>
      <xdr:row>35</xdr:row>
      <xdr:rowOff>9525</xdr:rowOff>
    </xdr:to>
    <xdr:sp macro="" textlink="">
      <xdr:nvSpPr>
        <xdr:cNvPr id="13" name="Line 282"/>
        <xdr:cNvSpPr>
          <a:spLocks noChangeShapeType="1"/>
        </xdr:cNvSpPr>
      </xdr:nvSpPr>
      <xdr:spPr bwMode="auto">
        <a:xfrm flipV="1">
          <a:off x="2486025" y="5191125"/>
          <a:ext cx="0" cy="504825"/>
        </a:xfrm>
        <a:prstGeom prst="line">
          <a:avLst/>
        </a:prstGeom>
        <a:noFill/>
        <a:ln w="9525">
          <a:solidFill>
            <a:srgbClr val="000000"/>
          </a:solidFill>
          <a:round/>
          <a:headEnd/>
          <a:tailEnd/>
        </a:ln>
      </xdr:spPr>
    </xdr:sp>
    <xdr:clientData/>
  </xdr:twoCellAnchor>
  <xdr:twoCellAnchor>
    <xdr:from>
      <xdr:col>8</xdr:col>
      <xdr:colOff>571500</xdr:colOff>
      <xdr:row>24</xdr:row>
      <xdr:rowOff>9525</xdr:rowOff>
    </xdr:from>
    <xdr:to>
      <xdr:col>9</xdr:col>
      <xdr:colOff>466725</xdr:colOff>
      <xdr:row>25</xdr:row>
      <xdr:rowOff>9525</xdr:rowOff>
    </xdr:to>
    <xdr:sp macro="" textlink="">
      <xdr:nvSpPr>
        <xdr:cNvPr id="14" name="Text Box 283"/>
        <xdr:cNvSpPr txBox="1">
          <a:spLocks noChangeArrowheads="1"/>
        </xdr:cNvSpPr>
      </xdr:nvSpPr>
      <xdr:spPr bwMode="auto">
        <a:xfrm>
          <a:off x="6286500" y="3914775"/>
          <a:ext cx="6096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2</xdr:col>
      <xdr:colOff>171450</xdr:colOff>
      <xdr:row>33</xdr:row>
      <xdr:rowOff>114300</xdr:rowOff>
    </xdr:from>
    <xdr:to>
      <xdr:col>3</xdr:col>
      <xdr:colOff>304800</xdr:colOff>
      <xdr:row>34</xdr:row>
      <xdr:rowOff>142875</xdr:rowOff>
    </xdr:to>
    <xdr:sp macro="" textlink="">
      <xdr:nvSpPr>
        <xdr:cNvPr id="15" name="Text Box 285"/>
        <xdr:cNvSpPr txBox="1">
          <a:spLocks noChangeArrowheads="1"/>
        </xdr:cNvSpPr>
      </xdr:nvSpPr>
      <xdr:spPr bwMode="auto">
        <a:xfrm>
          <a:off x="1600200" y="5476875"/>
          <a:ext cx="847725"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3</xdr:col>
      <xdr:colOff>352425</xdr:colOff>
      <xdr:row>23</xdr:row>
      <xdr:rowOff>85725</xdr:rowOff>
    </xdr:from>
    <xdr:to>
      <xdr:col>8</xdr:col>
      <xdr:colOff>542925</xdr:colOff>
      <xdr:row>23</xdr:row>
      <xdr:rowOff>85725</xdr:rowOff>
    </xdr:to>
    <xdr:sp macro="" textlink="">
      <xdr:nvSpPr>
        <xdr:cNvPr id="16" name="Line 295"/>
        <xdr:cNvSpPr>
          <a:spLocks noChangeShapeType="1"/>
        </xdr:cNvSpPr>
      </xdr:nvSpPr>
      <xdr:spPr bwMode="auto">
        <a:xfrm>
          <a:off x="2495550" y="3829050"/>
          <a:ext cx="3762375" cy="0"/>
        </a:xfrm>
        <a:prstGeom prst="line">
          <a:avLst/>
        </a:prstGeom>
        <a:noFill/>
        <a:ln w="9525">
          <a:solidFill>
            <a:srgbClr val="000000"/>
          </a:solidFill>
          <a:round/>
          <a:headEnd/>
          <a:tailEnd/>
        </a:ln>
      </xdr:spPr>
    </xdr:sp>
    <xdr:clientData/>
  </xdr:twoCellAnchor>
  <xdr:twoCellAnchor>
    <xdr:from>
      <xdr:col>3</xdr:col>
      <xdr:colOff>352425</xdr:colOff>
      <xdr:row>23</xdr:row>
      <xdr:rowOff>85725</xdr:rowOff>
    </xdr:from>
    <xdr:to>
      <xdr:col>3</xdr:col>
      <xdr:colOff>352425</xdr:colOff>
      <xdr:row>25</xdr:row>
      <xdr:rowOff>47625</xdr:rowOff>
    </xdr:to>
    <xdr:sp macro="" textlink="">
      <xdr:nvSpPr>
        <xdr:cNvPr id="17" name="Line 296"/>
        <xdr:cNvSpPr>
          <a:spLocks noChangeShapeType="1"/>
        </xdr:cNvSpPr>
      </xdr:nvSpPr>
      <xdr:spPr bwMode="auto">
        <a:xfrm flipV="1">
          <a:off x="2495550" y="3829050"/>
          <a:ext cx="0" cy="285750"/>
        </a:xfrm>
        <a:prstGeom prst="line">
          <a:avLst/>
        </a:prstGeom>
        <a:noFill/>
        <a:ln w="9525">
          <a:solidFill>
            <a:srgbClr val="000000"/>
          </a:solidFill>
          <a:round/>
          <a:headEnd/>
          <a:tailEnd/>
        </a:ln>
      </xdr:spPr>
    </xdr:sp>
    <xdr:clientData/>
  </xdr:twoCellAnchor>
  <xdr:twoCellAnchor>
    <xdr:from>
      <xdr:col>8</xdr:col>
      <xdr:colOff>542925</xdr:colOff>
      <xdr:row>23</xdr:row>
      <xdr:rowOff>85725</xdr:rowOff>
    </xdr:from>
    <xdr:to>
      <xdr:col>8</xdr:col>
      <xdr:colOff>542925</xdr:colOff>
      <xdr:row>25</xdr:row>
      <xdr:rowOff>47625</xdr:rowOff>
    </xdr:to>
    <xdr:sp macro="" textlink="">
      <xdr:nvSpPr>
        <xdr:cNvPr id="18" name="Line 297"/>
        <xdr:cNvSpPr>
          <a:spLocks noChangeShapeType="1"/>
        </xdr:cNvSpPr>
      </xdr:nvSpPr>
      <xdr:spPr bwMode="auto">
        <a:xfrm flipV="1">
          <a:off x="6257925" y="3829050"/>
          <a:ext cx="0" cy="285750"/>
        </a:xfrm>
        <a:prstGeom prst="line">
          <a:avLst/>
        </a:prstGeom>
        <a:noFill/>
        <a:ln w="9525">
          <a:solidFill>
            <a:srgbClr val="000000"/>
          </a:solidFill>
          <a:round/>
          <a:headEnd/>
          <a:tailEnd/>
        </a:ln>
      </xdr:spPr>
    </xdr:sp>
    <xdr:clientData/>
  </xdr:twoCellAnchor>
  <xdr:twoCellAnchor>
    <xdr:from>
      <xdr:col>3</xdr:col>
      <xdr:colOff>400050</xdr:colOff>
      <xdr:row>24</xdr:row>
      <xdr:rowOff>9525</xdr:rowOff>
    </xdr:from>
    <xdr:to>
      <xdr:col>4</xdr:col>
      <xdr:colOff>180975</xdr:colOff>
      <xdr:row>25</xdr:row>
      <xdr:rowOff>9525</xdr:rowOff>
    </xdr:to>
    <xdr:sp macro="" textlink="">
      <xdr:nvSpPr>
        <xdr:cNvPr id="19" name="Text Box 298"/>
        <xdr:cNvSpPr txBox="1">
          <a:spLocks noChangeArrowheads="1"/>
        </xdr:cNvSpPr>
      </xdr:nvSpPr>
      <xdr:spPr bwMode="auto">
        <a:xfrm>
          <a:off x="2543175" y="391477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8</xdr:col>
      <xdr:colOff>552450</xdr:colOff>
      <xdr:row>13</xdr:row>
      <xdr:rowOff>85725</xdr:rowOff>
    </xdr:from>
    <xdr:to>
      <xdr:col>8</xdr:col>
      <xdr:colOff>552450</xdr:colOff>
      <xdr:row>15</xdr:row>
      <xdr:rowOff>47625</xdr:rowOff>
    </xdr:to>
    <xdr:sp macro="" textlink="">
      <xdr:nvSpPr>
        <xdr:cNvPr id="20" name="Line 302"/>
        <xdr:cNvSpPr>
          <a:spLocks noChangeShapeType="1"/>
        </xdr:cNvSpPr>
      </xdr:nvSpPr>
      <xdr:spPr bwMode="auto">
        <a:xfrm flipV="1">
          <a:off x="6267450" y="2247900"/>
          <a:ext cx="0" cy="285750"/>
        </a:xfrm>
        <a:prstGeom prst="line">
          <a:avLst/>
        </a:prstGeom>
        <a:noFill/>
        <a:ln w="9525">
          <a:solidFill>
            <a:srgbClr val="000000"/>
          </a:solidFill>
          <a:round/>
          <a:headEnd/>
          <a:tailEnd/>
        </a:ln>
      </xdr:spPr>
    </xdr:sp>
    <xdr:clientData/>
  </xdr:twoCellAnchor>
  <xdr:twoCellAnchor>
    <xdr:from>
      <xdr:col>8</xdr:col>
      <xdr:colOff>590550</xdr:colOff>
      <xdr:row>14</xdr:row>
      <xdr:rowOff>9525</xdr:rowOff>
    </xdr:from>
    <xdr:to>
      <xdr:col>9</xdr:col>
      <xdr:colOff>371475</xdr:colOff>
      <xdr:row>15</xdr:row>
      <xdr:rowOff>9525</xdr:rowOff>
    </xdr:to>
    <xdr:sp macro="" textlink="">
      <xdr:nvSpPr>
        <xdr:cNvPr id="21" name="Text Box 304"/>
        <xdr:cNvSpPr txBox="1">
          <a:spLocks noChangeArrowheads="1"/>
        </xdr:cNvSpPr>
      </xdr:nvSpPr>
      <xdr:spPr bwMode="auto">
        <a:xfrm>
          <a:off x="6305550" y="233362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352425</xdr:colOff>
      <xdr:row>13</xdr:row>
      <xdr:rowOff>85725</xdr:rowOff>
    </xdr:from>
    <xdr:to>
      <xdr:col>8</xdr:col>
      <xdr:colOff>542925</xdr:colOff>
      <xdr:row>13</xdr:row>
      <xdr:rowOff>85725</xdr:rowOff>
    </xdr:to>
    <xdr:sp macro="" textlink="">
      <xdr:nvSpPr>
        <xdr:cNvPr id="22" name="Line 310"/>
        <xdr:cNvSpPr>
          <a:spLocks noChangeShapeType="1"/>
        </xdr:cNvSpPr>
      </xdr:nvSpPr>
      <xdr:spPr bwMode="auto">
        <a:xfrm>
          <a:off x="2495550" y="2247900"/>
          <a:ext cx="3762375" cy="0"/>
        </a:xfrm>
        <a:prstGeom prst="line">
          <a:avLst/>
        </a:prstGeom>
        <a:noFill/>
        <a:ln w="9525">
          <a:solidFill>
            <a:srgbClr val="000000"/>
          </a:solidFill>
          <a:round/>
          <a:headEnd/>
          <a:tailEnd/>
        </a:ln>
      </xdr:spPr>
    </xdr:sp>
    <xdr:clientData/>
  </xdr:twoCellAnchor>
  <xdr:twoCellAnchor>
    <xdr:from>
      <xdr:col>3</xdr:col>
      <xdr:colOff>352425</xdr:colOff>
      <xdr:row>13</xdr:row>
      <xdr:rowOff>85725</xdr:rowOff>
    </xdr:from>
    <xdr:to>
      <xdr:col>3</xdr:col>
      <xdr:colOff>352425</xdr:colOff>
      <xdr:row>15</xdr:row>
      <xdr:rowOff>47625</xdr:rowOff>
    </xdr:to>
    <xdr:sp macro="" textlink="">
      <xdr:nvSpPr>
        <xdr:cNvPr id="23" name="Line 311"/>
        <xdr:cNvSpPr>
          <a:spLocks noChangeShapeType="1"/>
        </xdr:cNvSpPr>
      </xdr:nvSpPr>
      <xdr:spPr bwMode="auto">
        <a:xfrm flipV="1">
          <a:off x="2495550" y="2247900"/>
          <a:ext cx="0" cy="285750"/>
        </a:xfrm>
        <a:prstGeom prst="line">
          <a:avLst/>
        </a:prstGeom>
        <a:noFill/>
        <a:ln w="9525">
          <a:solidFill>
            <a:srgbClr val="000000"/>
          </a:solidFill>
          <a:round/>
          <a:headEnd/>
          <a:tailEnd/>
        </a:ln>
      </xdr:spPr>
    </xdr:sp>
    <xdr:clientData/>
  </xdr:twoCellAnchor>
  <xdr:twoCellAnchor>
    <xdr:from>
      <xdr:col>3</xdr:col>
      <xdr:colOff>390525</xdr:colOff>
      <xdr:row>14</xdr:row>
      <xdr:rowOff>9525</xdr:rowOff>
    </xdr:from>
    <xdr:to>
      <xdr:col>4</xdr:col>
      <xdr:colOff>171450</xdr:colOff>
      <xdr:row>15</xdr:row>
      <xdr:rowOff>9525</xdr:rowOff>
    </xdr:to>
    <xdr:sp macro="" textlink="">
      <xdr:nvSpPr>
        <xdr:cNvPr id="24" name="Text Box 312"/>
        <xdr:cNvSpPr txBox="1">
          <a:spLocks noChangeArrowheads="1"/>
        </xdr:cNvSpPr>
      </xdr:nvSpPr>
      <xdr:spPr bwMode="auto">
        <a:xfrm>
          <a:off x="2533650" y="233362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381000</xdr:colOff>
      <xdr:row>33</xdr:row>
      <xdr:rowOff>114300</xdr:rowOff>
    </xdr:from>
    <xdr:to>
      <xdr:col>4</xdr:col>
      <xdr:colOff>514350</xdr:colOff>
      <xdr:row>34</xdr:row>
      <xdr:rowOff>142875</xdr:rowOff>
    </xdr:to>
    <xdr:sp macro="" textlink="">
      <xdr:nvSpPr>
        <xdr:cNvPr id="25" name="Text Box 313"/>
        <xdr:cNvSpPr txBox="1">
          <a:spLocks noChangeArrowheads="1"/>
        </xdr:cNvSpPr>
      </xdr:nvSpPr>
      <xdr:spPr bwMode="auto">
        <a:xfrm>
          <a:off x="2524125" y="5476875"/>
          <a:ext cx="847725"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8</xdr:col>
      <xdr:colOff>581025</xdr:colOff>
      <xdr:row>33</xdr:row>
      <xdr:rowOff>133350</xdr:rowOff>
    </xdr:from>
    <xdr:to>
      <xdr:col>9</xdr:col>
      <xdr:colOff>361950</xdr:colOff>
      <xdr:row>34</xdr:row>
      <xdr:rowOff>133350</xdr:rowOff>
    </xdr:to>
    <xdr:sp macro="" textlink="">
      <xdr:nvSpPr>
        <xdr:cNvPr id="26" name="Text Box 332"/>
        <xdr:cNvSpPr txBox="1">
          <a:spLocks noChangeArrowheads="1"/>
        </xdr:cNvSpPr>
      </xdr:nvSpPr>
      <xdr:spPr bwMode="auto">
        <a:xfrm>
          <a:off x="6296025" y="549592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11</xdr:col>
      <xdr:colOff>266700</xdr:colOff>
      <xdr:row>18</xdr:row>
      <xdr:rowOff>152400</xdr:rowOff>
    </xdr:from>
    <xdr:to>
      <xdr:col>11</xdr:col>
      <xdr:colOff>266700</xdr:colOff>
      <xdr:row>83</xdr:row>
      <xdr:rowOff>68325</xdr:rowOff>
    </xdr:to>
    <xdr:sp macro="" textlink="">
      <xdr:nvSpPr>
        <xdr:cNvPr id="27" name="Line 344"/>
        <xdr:cNvSpPr>
          <a:spLocks noChangeShapeType="1"/>
        </xdr:cNvSpPr>
      </xdr:nvSpPr>
      <xdr:spPr bwMode="auto">
        <a:xfrm>
          <a:off x="8124825" y="3086100"/>
          <a:ext cx="0" cy="10441050"/>
        </a:xfrm>
        <a:prstGeom prst="line">
          <a:avLst/>
        </a:prstGeom>
        <a:noFill/>
        <a:ln w="9525">
          <a:solidFill>
            <a:srgbClr val="000000"/>
          </a:solidFill>
          <a:round/>
          <a:headEnd/>
          <a:tailEnd/>
        </a:ln>
      </xdr:spPr>
    </xdr:sp>
    <xdr:clientData/>
  </xdr:twoCellAnchor>
  <xdr:twoCellAnchor>
    <xdr:from>
      <xdr:col>10</xdr:col>
      <xdr:colOff>523875</xdr:colOff>
      <xdr:row>18</xdr:row>
      <xdr:rowOff>142875</xdr:rowOff>
    </xdr:from>
    <xdr:to>
      <xdr:col>11</xdr:col>
      <xdr:colOff>266700</xdr:colOff>
      <xdr:row>18</xdr:row>
      <xdr:rowOff>142875</xdr:rowOff>
    </xdr:to>
    <xdr:sp macro="" textlink="">
      <xdr:nvSpPr>
        <xdr:cNvPr id="28" name="Line 345"/>
        <xdr:cNvSpPr>
          <a:spLocks noChangeShapeType="1"/>
        </xdr:cNvSpPr>
      </xdr:nvSpPr>
      <xdr:spPr bwMode="auto">
        <a:xfrm>
          <a:off x="7667625" y="3076575"/>
          <a:ext cx="457200" cy="0"/>
        </a:xfrm>
        <a:prstGeom prst="line">
          <a:avLst/>
        </a:prstGeom>
        <a:noFill/>
        <a:ln w="9525">
          <a:solidFill>
            <a:srgbClr val="000000"/>
          </a:solidFill>
          <a:round/>
          <a:headEnd/>
          <a:tailEnd/>
        </a:ln>
      </xdr:spPr>
    </xdr:sp>
    <xdr:clientData/>
  </xdr:twoCellAnchor>
  <xdr:twoCellAnchor>
    <xdr:from>
      <xdr:col>6</xdr:col>
      <xdr:colOff>619125</xdr:colOff>
      <xdr:row>70</xdr:row>
      <xdr:rowOff>57150</xdr:rowOff>
    </xdr:from>
    <xdr:to>
      <xdr:col>10</xdr:col>
      <xdr:colOff>523875</xdr:colOff>
      <xdr:row>77</xdr:row>
      <xdr:rowOff>0</xdr:rowOff>
    </xdr:to>
    <xdr:sp macro="" textlink="">
      <xdr:nvSpPr>
        <xdr:cNvPr id="29" name="_s1084"/>
        <xdr:cNvSpPr>
          <a:spLocks noChangeArrowheads="1"/>
        </xdr:cNvSpPr>
      </xdr:nvSpPr>
      <xdr:spPr bwMode="auto">
        <a:xfrm>
          <a:off x="4905375" y="11410950"/>
          <a:ext cx="27622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xdr:col>
      <xdr:colOff>419100</xdr:colOff>
      <xdr:row>63</xdr:row>
      <xdr:rowOff>152400</xdr:rowOff>
    </xdr:from>
    <xdr:to>
      <xdr:col>5</xdr:col>
      <xdr:colOff>657225</xdr:colOff>
      <xdr:row>65</xdr:row>
      <xdr:rowOff>19050</xdr:rowOff>
    </xdr:to>
    <xdr:sp macro="" textlink="">
      <xdr:nvSpPr>
        <xdr:cNvPr id="30" name="Text Box 278"/>
        <xdr:cNvSpPr txBox="1">
          <a:spLocks noChangeArrowheads="1"/>
        </xdr:cNvSpPr>
      </xdr:nvSpPr>
      <xdr:spPr bwMode="auto">
        <a:xfrm>
          <a:off x="1133475" y="10372725"/>
          <a:ext cx="30956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3</xdr:col>
      <xdr:colOff>381000</xdr:colOff>
      <xdr:row>69</xdr:row>
      <xdr:rowOff>19050</xdr:rowOff>
    </xdr:from>
    <xdr:to>
      <xdr:col>4</xdr:col>
      <xdr:colOff>114300</xdr:colOff>
      <xdr:row>70</xdr:row>
      <xdr:rowOff>19050</xdr:rowOff>
    </xdr:to>
    <xdr:sp macro="" textlink="">
      <xdr:nvSpPr>
        <xdr:cNvPr id="31" name="Text Box 289"/>
        <xdr:cNvSpPr txBox="1">
          <a:spLocks noChangeArrowheads="1"/>
        </xdr:cNvSpPr>
      </xdr:nvSpPr>
      <xdr:spPr bwMode="auto">
        <a:xfrm>
          <a:off x="2524125" y="11210925"/>
          <a:ext cx="44767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3</xdr:col>
      <xdr:colOff>342900</xdr:colOff>
      <xdr:row>68</xdr:row>
      <xdr:rowOff>95250</xdr:rowOff>
    </xdr:from>
    <xdr:to>
      <xdr:col>8</xdr:col>
      <xdr:colOff>533400</xdr:colOff>
      <xdr:row>68</xdr:row>
      <xdr:rowOff>95250</xdr:rowOff>
    </xdr:to>
    <xdr:sp macro="" textlink="">
      <xdr:nvSpPr>
        <xdr:cNvPr id="32" name="Line 290"/>
        <xdr:cNvSpPr>
          <a:spLocks noChangeShapeType="1"/>
        </xdr:cNvSpPr>
      </xdr:nvSpPr>
      <xdr:spPr bwMode="auto">
        <a:xfrm>
          <a:off x="2486025" y="11125200"/>
          <a:ext cx="3762375" cy="0"/>
        </a:xfrm>
        <a:prstGeom prst="line">
          <a:avLst/>
        </a:prstGeom>
        <a:noFill/>
        <a:ln w="9525">
          <a:solidFill>
            <a:srgbClr val="000000"/>
          </a:solidFill>
          <a:round/>
          <a:headEnd/>
          <a:tailEnd/>
        </a:ln>
      </xdr:spPr>
    </xdr:sp>
    <xdr:clientData/>
  </xdr:twoCellAnchor>
  <xdr:twoCellAnchor>
    <xdr:from>
      <xdr:col>3</xdr:col>
      <xdr:colOff>342900</xdr:colOff>
      <xdr:row>68</xdr:row>
      <xdr:rowOff>95250</xdr:rowOff>
    </xdr:from>
    <xdr:to>
      <xdr:col>3</xdr:col>
      <xdr:colOff>342900</xdr:colOff>
      <xdr:row>70</xdr:row>
      <xdr:rowOff>57150</xdr:rowOff>
    </xdr:to>
    <xdr:sp macro="" textlink="">
      <xdr:nvSpPr>
        <xdr:cNvPr id="33" name="Line 291"/>
        <xdr:cNvSpPr>
          <a:spLocks noChangeShapeType="1"/>
        </xdr:cNvSpPr>
      </xdr:nvSpPr>
      <xdr:spPr bwMode="auto">
        <a:xfrm flipV="1">
          <a:off x="2486025" y="11125200"/>
          <a:ext cx="0" cy="285750"/>
        </a:xfrm>
        <a:prstGeom prst="line">
          <a:avLst/>
        </a:prstGeom>
        <a:noFill/>
        <a:ln w="9525">
          <a:solidFill>
            <a:srgbClr val="000000"/>
          </a:solidFill>
          <a:round/>
          <a:headEnd/>
          <a:tailEnd/>
        </a:ln>
      </xdr:spPr>
    </xdr:sp>
    <xdr:clientData/>
  </xdr:twoCellAnchor>
  <xdr:twoCellAnchor>
    <xdr:from>
      <xdr:col>8</xdr:col>
      <xdr:colOff>533400</xdr:colOff>
      <xdr:row>68</xdr:row>
      <xdr:rowOff>95250</xdr:rowOff>
    </xdr:from>
    <xdr:to>
      <xdr:col>8</xdr:col>
      <xdr:colOff>533400</xdr:colOff>
      <xdr:row>70</xdr:row>
      <xdr:rowOff>57150</xdr:rowOff>
    </xdr:to>
    <xdr:sp macro="" textlink="">
      <xdr:nvSpPr>
        <xdr:cNvPr id="34" name="Line 292"/>
        <xdr:cNvSpPr>
          <a:spLocks noChangeShapeType="1"/>
        </xdr:cNvSpPr>
      </xdr:nvSpPr>
      <xdr:spPr bwMode="auto">
        <a:xfrm flipV="1">
          <a:off x="6248400" y="11125200"/>
          <a:ext cx="0" cy="285750"/>
        </a:xfrm>
        <a:prstGeom prst="line">
          <a:avLst/>
        </a:prstGeom>
        <a:noFill/>
        <a:ln w="9525">
          <a:solidFill>
            <a:srgbClr val="000000"/>
          </a:solidFill>
          <a:round/>
          <a:headEnd/>
          <a:tailEnd/>
        </a:ln>
      </xdr:spPr>
    </xdr:sp>
    <xdr:clientData/>
  </xdr:twoCellAnchor>
  <xdr:twoCellAnchor>
    <xdr:from>
      <xdr:col>8</xdr:col>
      <xdr:colOff>581025</xdr:colOff>
      <xdr:row>69</xdr:row>
      <xdr:rowOff>19050</xdr:rowOff>
    </xdr:from>
    <xdr:to>
      <xdr:col>9</xdr:col>
      <xdr:colOff>361950</xdr:colOff>
      <xdr:row>70</xdr:row>
      <xdr:rowOff>19050</xdr:rowOff>
    </xdr:to>
    <xdr:sp macro="" textlink="">
      <xdr:nvSpPr>
        <xdr:cNvPr id="35" name="Text Box 294"/>
        <xdr:cNvSpPr txBox="1">
          <a:spLocks noChangeArrowheads="1"/>
        </xdr:cNvSpPr>
      </xdr:nvSpPr>
      <xdr:spPr bwMode="auto">
        <a:xfrm>
          <a:off x="6296025" y="1121092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1</xdr:col>
      <xdr:colOff>390525</xdr:colOff>
      <xdr:row>70</xdr:row>
      <xdr:rowOff>57150</xdr:rowOff>
    </xdr:from>
    <xdr:to>
      <xdr:col>5</xdr:col>
      <xdr:colOff>295275</xdr:colOff>
      <xdr:row>77</xdr:row>
      <xdr:rowOff>0</xdr:rowOff>
    </xdr:to>
    <xdr:sp macro="" textlink="">
      <xdr:nvSpPr>
        <xdr:cNvPr id="36" name="_s1078"/>
        <xdr:cNvSpPr>
          <a:spLocks noChangeArrowheads="1"/>
        </xdr:cNvSpPr>
      </xdr:nvSpPr>
      <xdr:spPr bwMode="auto">
        <a:xfrm>
          <a:off x="1104900" y="11410950"/>
          <a:ext cx="27622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1</xdr:col>
      <xdr:colOff>390525</xdr:colOff>
      <xdr:row>54</xdr:row>
      <xdr:rowOff>114300</xdr:rowOff>
    </xdr:from>
    <xdr:to>
      <xdr:col>5</xdr:col>
      <xdr:colOff>295275</xdr:colOff>
      <xdr:row>61</xdr:row>
      <xdr:rowOff>66675</xdr:rowOff>
    </xdr:to>
    <xdr:sp macro="" textlink="">
      <xdr:nvSpPr>
        <xdr:cNvPr id="37" name="_s1077"/>
        <xdr:cNvSpPr>
          <a:spLocks noChangeArrowheads="1"/>
        </xdr:cNvSpPr>
      </xdr:nvSpPr>
      <xdr:spPr bwMode="auto">
        <a:xfrm>
          <a:off x="1104900" y="8877300"/>
          <a:ext cx="2762250" cy="10858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3</xdr:col>
      <xdr:colOff>390525</xdr:colOff>
      <xdr:row>53</xdr:row>
      <xdr:rowOff>66675</xdr:rowOff>
    </xdr:from>
    <xdr:to>
      <xdr:col>4</xdr:col>
      <xdr:colOff>285750</xdr:colOff>
      <xdr:row>54</xdr:row>
      <xdr:rowOff>66675</xdr:rowOff>
    </xdr:to>
    <xdr:sp macro="" textlink="">
      <xdr:nvSpPr>
        <xdr:cNvPr id="38" name="Text Box 331"/>
        <xdr:cNvSpPr txBox="1">
          <a:spLocks noChangeArrowheads="1"/>
        </xdr:cNvSpPr>
      </xdr:nvSpPr>
      <xdr:spPr bwMode="auto">
        <a:xfrm>
          <a:off x="2533650" y="8667750"/>
          <a:ext cx="6096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3</xdr:col>
      <xdr:colOff>342900</xdr:colOff>
      <xdr:row>52</xdr:row>
      <xdr:rowOff>133350</xdr:rowOff>
    </xdr:from>
    <xdr:to>
      <xdr:col>3</xdr:col>
      <xdr:colOff>342900</xdr:colOff>
      <xdr:row>54</xdr:row>
      <xdr:rowOff>95250</xdr:rowOff>
    </xdr:to>
    <xdr:sp macro="" textlink="">
      <xdr:nvSpPr>
        <xdr:cNvPr id="39" name="Line 333"/>
        <xdr:cNvSpPr>
          <a:spLocks noChangeShapeType="1"/>
        </xdr:cNvSpPr>
      </xdr:nvSpPr>
      <xdr:spPr bwMode="auto">
        <a:xfrm flipV="1">
          <a:off x="2486025" y="8572500"/>
          <a:ext cx="0" cy="285750"/>
        </a:xfrm>
        <a:prstGeom prst="line">
          <a:avLst/>
        </a:prstGeom>
        <a:noFill/>
        <a:ln w="9525">
          <a:solidFill>
            <a:srgbClr val="000000"/>
          </a:solidFill>
          <a:round/>
          <a:headEnd/>
          <a:tailEnd/>
        </a:ln>
      </xdr:spPr>
    </xdr:sp>
    <xdr:clientData/>
  </xdr:twoCellAnchor>
  <xdr:twoCellAnchor>
    <xdr:from>
      <xdr:col>6</xdr:col>
      <xdr:colOff>619125</xdr:colOff>
      <xdr:row>54</xdr:row>
      <xdr:rowOff>95250</xdr:rowOff>
    </xdr:from>
    <xdr:to>
      <xdr:col>10</xdr:col>
      <xdr:colOff>523875</xdr:colOff>
      <xdr:row>61</xdr:row>
      <xdr:rowOff>57150</xdr:rowOff>
    </xdr:to>
    <xdr:sp macro="" textlink="">
      <xdr:nvSpPr>
        <xdr:cNvPr id="40" name="_s1077"/>
        <xdr:cNvSpPr>
          <a:spLocks noChangeArrowheads="1"/>
        </xdr:cNvSpPr>
      </xdr:nvSpPr>
      <xdr:spPr bwMode="auto">
        <a:xfrm>
          <a:off x="4905375" y="8858250"/>
          <a:ext cx="2762250" cy="1095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defRPr sz="1000"/>
          </a:pPr>
          <a:r>
            <a:rPr lang="cs-CZ" sz="1000" b="0" i="0" u="none" strike="noStrike" baseline="0">
              <a:solidFill>
                <a:srgbClr val="000000"/>
              </a:solidFill>
              <a:latin typeface="Arial"/>
              <a:cs typeface="Arial"/>
            </a:rPr>
            <a:t>Antala Staška 2027/79</a:t>
          </a:r>
        </a:p>
        <a:p>
          <a:pPr algn="ctr" rtl="0">
            <a:defRPr sz="1000"/>
          </a:pPr>
          <a:r>
            <a:rPr lang="cs-CZ" sz="1000" b="0" i="0" u="none" strike="noStrike" baseline="0">
              <a:solidFill>
                <a:srgbClr val="000000"/>
              </a:solidFill>
              <a:latin typeface="Arial"/>
              <a:cs typeface="Arial"/>
            </a:rPr>
            <a:t>140 00 Praha 4</a:t>
          </a:r>
        </a:p>
      </xdr:txBody>
    </xdr:sp>
    <xdr:clientData/>
  </xdr:twoCellAnchor>
  <xdr:twoCellAnchor>
    <xdr:from>
      <xdr:col>3</xdr:col>
      <xdr:colOff>342900</xdr:colOff>
      <xdr:row>52</xdr:row>
      <xdr:rowOff>133350</xdr:rowOff>
    </xdr:from>
    <xdr:to>
      <xdr:col>8</xdr:col>
      <xdr:colOff>533400</xdr:colOff>
      <xdr:row>52</xdr:row>
      <xdr:rowOff>133350</xdr:rowOff>
    </xdr:to>
    <xdr:sp macro="" textlink="">
      <xdr:nvSpPr>
        <xdr:cNvPr id="41" name="Line 336"/>
        <xdr:cNvSpPr>
          <a:spLocks noChangeShapeType="1"/>
        </xdr:cNvSpPr>
      </xdr:nvSpPr>
      <xdr:spPr bwMode="auto">
        <a:xfrm>
          <a:off x="2486025" y="8572500"/>
          <a:ext cx="3762375" cy="0"/>
        </a:xfrm>
        <a:prstGeom prst="line">
          <a:avLst/>
        </a:prstGeom>
        <a:noFill/>
        <a:ln w="9525">
          <a:solidFill>
            <a:srgbClr val="000000"/>
          </a:solidFill>
          <a:round/>
          <a:headEnd/>
          <a:tailEnd/>
        </a:ln>
      </xdr:spPr>
    </xdr:sp>
    <xdr:clientData/>
  </xdr:twoCellAnchor>
  <xdr:twoCellAnchor>
    <xdr:from>
      <xdr:col>8</xdr:col>
      <xdr:colOff>542925</xdr:colOff>
      <xdr:row>52</xdr:row>
      <xdr:rowOff>133350</xdr:rowOff>
    </xdr:from>
    <xdr:to>
      <xdr:col>8</xdr:col>
      <xdr:colOff>542925</xdr:colOff>
      <xdr:row>54</xdr:row>
      <xdr:rowOff>95250</xdr:rowOff>
    </xdr:to>
    <xdr:sp macro="" textlink="">
      <xdr:nvSpPr>
        <xdr:cNvPr id="42" name="Line 337"/>
        <xdr:cNvSpPr>
          <a:spLocks noChangeShapeType="1"/>
        </xdr:cNvSpPr>
      </xdr:nvSpPr>
      <xdr:spPr bwMode="auto">
        <a:xfrm flipV="1">
          <a:off x="6257925" y="8572500"/>
          <a:ext cx="0" cy="285750"/>
        </a:xfrm>
        <a:prstGeom prst="line">
          <a:avLst/>
        </a:prstGeom>
        <a:noFill/>
        <a:ln w="9525">
          <a:solidFill>
            <a:srgbClr val="000000"/>
          </a:solidFill>
          <a:round/>
          <a:headEnd/>
          <a:tailEnd/>
        </a:ln>
      </xdr:spPr>
    </xdr:sp>
    <xdr:clientData/>
  </xdr:twoCellAnchor>
  <xdr:twoCellAnchor>
    <xdr:from>
      <xdr:col>8</xdr:col>
      <xdr:colOff>581025</xdr:colOff>
      <xdr:row>53</xdr:row>
      <xdr:rowOff>57150</xdr:rowOff>
    </xdr:from>
    <xdr:to>
      <xdr:col>9</xdr:col>
      <xdr:colOff>361950</xdr:colOff>
      <xdr:row>54</xdr:row>
      <xdr:rowOff>57150</xdr:rowOff>
    </xdr:to>
    <xdr:sp macro="" textlink="">
      <xdr:nvSpPr>
        <xdr:cNvPr id="43" name="Text Box 338"/>
        <xdr:cNvSpPr txBox="1">
          <a:spLocks noChangeArrowheads="1"/>
        </xdr:cNvSpPr>
      </xdr:nvSpPr>
      <xdr:spPr bwMode="auto">
        <a:xfrm>
          <a:off x="6296025" y="865822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6</xdr:col>
      <xdr:colOff>619125</xdr:colOff>
      <xdr:row>80</xdr:row>
      <xdr:rowOff>9525</xdr:rowOff>
    </xdr:from>
    <xdr:to>
      <xdr:col>10</xdr:col>
      <xdr:colOff>523875</xdr:colOff>
      <xdr:row>86</xdr:row>
      <xdr:rowOff>114300</xdr:rowOff>
    </xdr:to>
    <xdr:sp macro="" textlink="">
      <xdr:nvSpPr>
        <xdr:cNvPr id="44" name="_s1083"/>
        <xdr:cNvSpPr>
          <a:spLocks noChangeArrowheads="1"/>
        </xdr:cNvSpPr>
      </xdr:nvSpPr>
      <xdr:spPr bwMode="auto">
        <a:xfrm>
          <a:off x="4905375" y="12982575"/>
          <a:ext cx="2762250" cy="1076325"/>
        </a:xfrm>
        <a:prstGeom prst="bevel">
          <a:avLst>
            <a:gd name="adj" fmla="val 12500"/>
          </a:avLst>
        </a:prstGeom>
        <a:gradFill rotWithShape="0">
          <a:gsLst>
            <a:gs pos="0">
              <a:srgbClr val="CCFFCC"/>
            </a:gs>
            <a:gs pos="50000">
              <a:srgbClr val="FFFFFF"/>
            </a:gs>
            <a:gs pos="100000">
              <a:srgbClr val="CCFFCC"/>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Transformovaný fond KB</a:t>
          </a:r>
        </a:p>
        <a:p>
          <a:pPr algn="ctr" rtl="0">
            <a:defRPr sz="1000"/>
          </a:pPr>
          <a:r>
            <a:rPr lang="cs-CZ" sz="1000" b="1" i="0" u="none" strike="noStrike" baseline="0">
              <a:solidFill>
                <a:srgbClr val="000000"/>
              </a:solidFill>
              <a:latin typeface="Arial"/>
              <a:cs typeface="Arial"/>
            </a:rPr>
            <a:t>Penzijní společnosti, a.s.</a:t>
          </a:r>
          <a:r>
            <a:rPr lang="cs-CZ" sz="1000" b="1" i="0" u="none" strike="noStrike" baseline="30000">
              <a:solidFill>
                <a:srgbClr val="000000"/>
              </a:solidFill>
              <a:latin typeface="Arial"/>
              <a:cs typeface="Arial"/>
            </a:rPr>
            <a:t>1)</a:t>
          </a:r>
        </a:p>
        <a:p>
          <a:pPr algn="ctr" rtl="0">
            <a:defRPr sz="1000"/>
          </a:pPr>
          <a:r>
            <a:rPr lang="cs-CZ" sz="1000" b="0" i="0" u="none" strike="noStrike" baseline="0">
              <a:solidFill>
                <a:srgbClr val="000000"/>
              </a:solidFill>
              <a:latin typeface="Arial"/>
              <a:cs typeface="Arial"/>
            </a:rPr>
            <a:t>náměstí Junkových 2772/1, Stodůlky,</a:t>
          </a:r>
          <a:br>
            <a:rPr lang="cs-CZ" sz="1000" b="0" i="0" u="none" strike="noStrike" baseline="0">
              <a:solidFill>
                <a:srgbClr val="000000"/>
              </a:solidFill>
              <a:latin typeface="Arial"/>
              <a:cs typeface="Arial"/>
            </a:rPr>
          </a:br>
          <a:r>
            <a:rPr lang="cs-CZ" sz="1000" b="0" i="0" u="none" strike="noStrike" baseline="0">
              <a:solidFill>
                <a:srgbClr val="000000"/>
              </a:solidFill>
              <a:latin typeface="Arial"/>
              <a:cs typeface="Arial"/>
            </a:rPr>
            <a:t>155 00 Praha 5</a:t>
          </a:r>
        </a:p>
      </xdr:txBody>
    </xdr:sp>
    <xdr:clientData/>
  </xdr:twoCellAnchor>
  <xdr:twoCellAnchor>
    <xdr:from>
      <xdr:col>10</xdr:col>
      <xdr:colOff>523875</xdr:colOff>
      <xdr:row>83</xdr:row>
      <xdr:rowOff>76200</xdr:rowOff>
    </xdr:from>
    <xdr:to>
      <xdr:col>11</xdr:col>
      <xdr:colOff>266700</xdr:colOff>
      <xdr:row>83</xdr:row>
      <xdr:rowOff>76200</xdr:rowOff>
    </xdr:to>
    <xdr:sp macro="" textlink="">
      <xdr:nvSpPr>
        <xdr:cNvPr id="45" name="Line 348"/>
        <xdr:cNvSpPr>
          <a:spLocks noChangeShapeType="1"/>
        </xdr:cNvSpPr>
      </xdr:nvSpPr>
      <xdr:spPr bwMode="auto">
        <a:xfrm>
          <a:off x="7667625" y="13535025"/>
          <a:ext cx="457200" cy="0"/>
        </a:xfrm>
        <a:prstGeom prst="line">
          <a:avLst/>
        </a:prstGeom>
        <a:noFill/>
        <a:ln w="9525">
          <a:solidFill>
            <a:srgbClr val="000000"/>
          </a:solidFill>
          <a:round/>
          <a:headEnd/>
          <a:tailEnd/>
        </a:ln>
      </xdr:spPr>
    </xdr:sp>
    <xdr:clientData/>
  </xdr:twoCellAnchor>
  <xdr:twoCellAnchor>
    <xdr:from>
      <xdr:col>1</xdr:col>
      <xdr:colOff>390525</xdr:colOff>
      <xdr:row>44</xdr:row>
      <xdr:rowOff>133350</xdr:rowOff>
    </xdr:from>
    <xdr:to>
      <xdr:col>5</xdr:col>
      <xdr:colOff>295275</xdr:colOff>
      <xdr:row>51</xdr:row>
      <xdr:rowOff>76200</xdr:rowOff>
    </xdr:to>
    <xdr:sp macro="" textlink="">
      <xdr:nvSpPr>
        <xdr:cNvPr id="46" name="_s1075"/>
        <xdr:cNvSpPr>
          <a:spLocks noChangeArrowheads="1"/>
        </xdr:cNvSpPr>
      </xdr:nvSpPr>
      <xdr:spPr bwMode="auto">
        <a:xfrm>
          <a:off x="1104900" y="727710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6</xdr:col>
      <xdr:colOff>619125</xdr:colOff>
      <xdr:row>44</xdr:row>
      <xdr:rowOff>133350</xdr:rowOff>
    </xdr:from>
    <xdr:to>
      <xdr:col>10</xdr:col>
      <xdr:colOff>523875</xdr:colOff>
      <xdr:row>51</xdr:row>
      <xdr:rowOff>76200</xdr:rowOff>
    </xdr:to>
    <xdr:sp macro="" textlink="">
      <xdr:nvSpPr>
        <xdr:cNvPr id="47" name="_s1076"/>
        <xdr:cNvSpPr>
          <a:spLocks noChangeArrowheads="1"/>
        </xdr:cNvSpPr>
      </xdr:nvSpPr>
      <xdr:spPr bwMode="auto">
        <a:xfrm>
          <a:off x="4905375" y="7277100"/>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8</xdr:col>
      <xdr:colOff>542925</xdr:colOff>
      <xdr:row>43</xdr:row>
      <xdr:rowOff>9525</xdr:rowOff>
    </xdr:from>
    <xdr:to>
      <xdr:col>8</xdr:col>
      <xdr:colOff>542925</xdr:colOff>
      <xdr:row>44</xdr:row>
      <xdr:rowOff>133350</xdr:rowOff>
    </xdr:to>
    <xdr:sp macro="" textlink="">
      <xdr:nvSpPr>
        <xdr:cNvPr id="48" name="Line 302"/>
        <xdr:cNvSpPr>
          <a:spLocks noChangeShapeType="1"/>
        </xdr:cNvSpPr>
      </xdr:nvSpPr>
      <xdr:spPr bwMode="auto">
        <a:xfrm flipV="1">
          <a:off x="6257925" y="6991350"/>
          <a:ext cx="0" cy="285750"/>
        </a:xfrm>
        <a:prstGeom prst="line">
          <a:avLst/>
        </a:prstGeom>
        <a:noFill/>
        <a:ln w="9525">
          <a:solidFill>
            <a:srgbClr val="000000"/>
          </a:solidFill>
          <a:round/>
          <a:headEnd/>
          <a:tailEnd/>
        </a:ln>
      </xdr:spPr>
    </xdr:sp>
    <xdr:clientData/>
  </xdr:twoCellAnchor>
  <xdr:twoCellAnchor>
    <xdr:from>
      <xdr:col>8</xdr:col>
      <xdr:colOff>590550</xdr:colOff>
      <xdr:row>43</xdr:row>
      <xdr:rowOff>95250</xdr:rowOff>
    </xdr:from>
    <xdr:to>
      <xdr:col>9</xdr:col>
      <xdr:colOff>371475</xdr:colOff>
      <xdr:row>44</xdr:row>
      <xdr:rowOff>95250</xdr:rowOff>
    </xdr:to>
    <xdr:sp macro="" textlink="">
      <xdr:nvSpPr>
        <xdr:cNvPr id="49" name="Text Box 304"/>
        <xdr:cNvSpPr txBox="1">
          <a:spLocks noChangeArrowheads="1"/>
        </xdr:cNvSpPr>
      </xdr:nvSpPr>
      <xdr:spPr bwMode="auto">
        <a:xfrm>
          <a:off x="6305550" y="707707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352425</xdr:colOff>
      <xdr:row>43</xdr:row>
      <xdr:rowOff>9525</xdr:rowOff>
    </xdr:from>
    <xdr:to>
      <xdr:col>8</xdr:col>
      <xdr:colOff>542925</xdr:colOff>
      <xdr:row>43</xdr:row>
      <xdr:rowOff>9525</xdr:rowOff>
    </xdr:to>
    <xdr:sp macro="" textlink="">
      <xdr:nvSpPr>
        <xdr:cNvPr id="50" name="Line 310"/>
        <xdr:cNvSpPr>
          <a:spLocks noChangeShapeType="1"/>
        </xdr:cNvSpPr>
      </xdr:nvSpPr>
      <xdr:spPr bwMode="auto">
        <a:xfrm>
          <a:off x="2495550" y="6991350"/>
          <a:ext cx="3762375" cy="0"/>
        </a:xfrm>
        <a:prstGeom prst="line">
          <a:avLst/>
        </a:prstGeom>
        <a:noFill/>
        <a:ln w="9525">
          <a:solidFill>
            <a:srgbClr val="000000"/>
          </a:solidFill>
          <a:round/>
          <a:headEnd/>
          <a:tailEnd/>
        </a:ln>
      </xdr:spPr>
    </xdr:sp>
    <xdr:clientData/>
  </xdr:twoCellAnchor>
  <xdr:twoCellAnchor>
    <xdr:from>
      <xdr:col>3</xdr:col>
      <xdr:colOff>352425</xdr:colOff>
      <xdr:row>43</xdr:row>
      <xdr:rowOff>9525</xdr:rowOff>
    </xdr:from>
    <xdr:to>
      <xdr:col>3</xdr:col>
      <xdr:colOff>352425</xdr:colOff>
      <xdr:row>44</xdr:row>
      <xdr:rowOff>133350</xdr:rowOff>
    </xdr:to>
    <xdr:sp macro="" textlink="">
      <xdr:nvSpPr>
        <xdr:cNvPr id="51" name="Line 311"/>
        <xdr:cNvSpPr>
          <a:spLocks noChangeShapeType="1"/>
        </xdr:cNvSpPr>
      </xdr:nvSpPr>
      <xdr:spPr bwMode="auto">
        <a:xfrm flipV="1">
          <a:off x="2495550" y="6991350"/>
          <a:ext cx="0" cy="285750"/>
        </a:xfrm>
        <a:prstGeom prst="line">
          <a:avLst/>
        </a:prstGeom>
        <a:noFill/>
        <a:ln w="9525">
          <a:solidFill>
            <a:srgbClr val="000000"/>
          </a:solidFill>
          <a:round/>
          <a:headEnd/>
          <a:tailEnd/>
        </a:ln>
      </xdr:spPr>
    </xdr:sp>
    <xdr:clientData/>
  </xdr:twoCellAnchor>
  <xdr:twoCellAnchor>
    <xdr:from>
      <xdr:col>3</xdr:col>
      <xdr:colOff>390525</xdr:colOff>
      <xdr:row>43</xdr:row>
      <xdr:rowOff>95250</xdr:rowOff>
    </xdr:from>
    <xdr:to>
      <xdr:col>4</xdr:col>
      <xdr:colOff>171450</xdr:colOff>
      <xdr:row>44</xdr:row>
      <xdr:rowOff>95250</xdr:rowOff>
    </xdr:to>
    <xdr:sp macro="" textlink="">
      <xdr:nvSpPr>
        <xdr:cNvPr id="52" name="Text Box 312"/>
        <xdr:cNvSpPr txBox="1">
          <a:spLocks noChangeArrowheads="1"/>
        </xdr:cNvSpPr>
      </xdr:nvSpPr>
      <xdr:spPr bwMode="auto">
        <a:xfrm>
          <a:off x="2533650" y="7077075"/>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133350</xdr:rowOff>
    </xdr:from>
    <xdr:to>
      <xdr:col>10</xdr:col>
      <xdr:colOff>523875</xdr:colOff>
      <xdr:row>65</xdr:row>
      <xdr:rowOff>95250</xdr:rowOff>
    </xdr:to>
    <xdr:sp macro="" textlink="">
      <xdr:nvSpPr>
        <xdr:cNvPr id="2" name="Rectangle 316"/>
        <xdr:cNvSpPr>
          <a:spLocks noChangeArrowheads="1"/>
        </xdr:cNvSpPr>
      </xdr:nvSpPr>
      <xdr:spPr bwMode="auto">
        <a:xfrm>
          <a:off x="742950" y="676275"/>
          <a:ext cx="6924675" cy="9963150"/>
        </a:xfrm>
        <a:prstGeom prst="rect">
          <a:avLst/>
        </a:prstGeom>
        <a:solidFill>
          <a:srgbClr val="FFFFFF"/>
        </a:solidFill>
        <a:ln w="9525">
          <a:solidFill>
            <a:srgbClr val="000000"/>
          </a:solidFill>
          <a:prstDash val="dash"/>
          <a:miter lim="800000"/>
          <a:headEnd/>
          <a:tailEnd/>
        </a:ln>
      </xdr:spPr>
    </xdr:sp>
    <xdr:clientData/>
  </xdr:twoCellAnchor>
  <xdr:twoCellAnchor>
    <xdr:from>
      <xdr:col>3</xdr:col>
      <xdr:colOff>190500</xdr:colOff>
      <xdr:row>5</xdr:row>
      <xdr:rowOff>0</xdr:rowOff>
    </xdr:from>
    <xdr:to>
      <xdr:col>8</xdr:col>
      <xdr:colOff>390525</xdr:colOff>
      <xdr:row>12</xdr:row>
      <xdr:rowOff>0</xdr:rowOff>
    </xdr:to>
    <xdr:sp macro="" textlink="">
      <xdr:nvSpPr>
        <xdr:cNvPr id="3" name="_s1037"/>
        <xdr:cNvSpPr>
          <a:spLocks noChangeArrowheads="1"/>
        </xdr:cNvSpPr>
      </xdr:nvSpPr>
      <xdr:spPr bwMode="auto">
        <a:xfrm>
          <a:off x="2333625" y="866775"/>
          <a:ext cx="3771900"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1</xdr:col>
      <xdr:colOff>209550</xdr:colOff>
      <xdr:row>15</xdr:row>
      <xdr:rowOff>19050</xdr:rowOff>
    </xdr:from>
    <xdr:to>
      <xdr:col>5</xdr:col>
      <xdr:colOff>114300</xdr:colOff>
      <xdr:row>22</xdr:row>
      <xdr:rowOff>0</xdr:rowOff>
    </xdr:to>
    <xdr:sp macro="" textlink="">
      <xdr:nvSpPr>
        <xdr:cNvPr id="4" name="_s1075"/>
        <xdr:cNvSpPr>
          <a:spLocks noChangeArrowheads="1"/>
        </xdr:cNvSpPr>
      </xdr:nvSpPr>
      <xdr:spPr bwMode="auto">
        <a:xfrm>
          <a:off x="923925" y="250507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6</xdr:col>
      <xdr:colOff>438150</xdr:colOff>
      <xdr:row>15</xdr:row>
      <xdr:rowOff>19050</xdr:rowOff>
    </xdr:from>
    <xdr:to>
      <xdr:col>10</xdr:col>
      <xdr:colOff>342900</xdr:colOff>
      <xdr:row>22</xdr:row>
      <xdr:rowOff>0</xdr:rowOff>
    </xdr:to>
    <xdr:sp macro="" textlink="">
      <xdr:nvSpPr>
        <xdr:cNvPr id="5" name="_s1076"/>
        <xdr:cNvSpPr>
          <a:spLocks noChangeArrowheads="1"/>
        </xdr:cNvSpPr>
      </xdr:nvSpPr>
      <xdr:spPr bwMode="auto">
        <a:xfrm>
          <a:off x="4724400" y="250507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1</xdr:col>
      <xdr:colOff>209550</xdr:colOff>
      <xdr:row>25</xdr:row>
      <xdr:rowOff>19050</xdr:rowOff>
    </xdr:from>
    <xdr:to>
      <xdr:col>5</xdr:col>
      <xdr:colOff>114300</xdr:colOff>
      <xdr:row>31</xdr:row>
      <xdr:rowOff>123825</xdr:rowOff>
    </xdr:to>
    <xdr:sp macro="" textlink="">
      <xdr:nvSpPr>
        <xdr:cNvPr id="6" name="_s1083"/>
        <xdr:cNvSpPr>
          <a:spLocks noChangeArrowheads="1"/>
        </xdr:cNvSpPr>
      </xdr:nvSpPr>
      <xdr:spPr bwMode="auto">
        <a:xfrm>
          <a:off x="923925" y="408622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1</xdr:col>
      <xdr:colOff>209550</xdr:colOff>
      <xdr:row>34</xdr:row>
      <xdr:rowOff>142875</xdr:rowOff>
    </xdr:from>
    <xdr:to>
      <xdr:col>5</xdr:col>
      <xdr:colOff>114300</xdr:colOff>
      <xdr:row>41</xdr:row>
      <xdr:rowOff>85725</xdr:rowOff>
    </xdr:to>
    <xdr:sp macro="" textlink="">
      <xdr:nvSpPr>
        <xdr:cNvPr id="7" name="AutoShape 271"/>
        <xdr:cNvSpPr>
          <a:spLocks noChangeArrowheads="1"/>
        </xdr:cNvSpPr>
      </xdr:nvSpPr>
      <xdr:spPr bwMode="auto">
        <a:xfrm>
          <a:off x="923925" y="566737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6</xdr:col>
      <xdr:colOff>438150</xdr:colOff>
      <xdr:row>25</xdr:row>
      <xdr:rowOff>19050</xdr:rowOff>
    </xdr:from>
    <xdr:to>
      <xdr:col>10</xdr:col>
      <xdr:colOff>342900</xdr:colOff>
      <xdr:row>31</xdr:row>
      <xdr:rowOff>123825</xdr:rowOff>
    </xdr:to>
    <xdr:sp macro="" textlink="">
      <xdr:nvSpPr>
        <xdr:cNvPr id="8" name="_s1079"/>
        <xdr:cNvSpPr>
          <a:spLocks noChangeArrowheads="1"/>
        </xdr:cNvSpPr>
      </xdr:nvSpPr>
      <xdr:spPr bwMode="auto">
        <a:xfrm>
          <a:off x="4724400" y="408622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6</xdr:col>
      <xdr:colOff>438150</xdr:colOff>
      <xdr:row>34</xdr:row>
      <xdr:rowOff>142875</xdr:rowOff>
    </xdr:from>
    <xdr:to>
      <xdr:col>10</xdr:col>
      <xdr:colOff>342900</xdr:colOff>
      <xdr:row>41</xdr:row>
      <xdr:rowOff>85725</xdr:rowOff>
    </xdr:to>
    <xdr:sp macro="" textlink="">
      <xdr:nvSpPr>
        <xdr:cNvPr id="9" name="_s1077"/>
        <xdr:cNvSpPr>
          <a:spLocks noChangeArrowheads="1"/>
        </xdr:cNvSpPr>
      </xdr:nvSpPr>
      <xdr:spPr bwMode="auto">
        <a:xfrm>
          <a:off x="4724400" y="566737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Real Estate, s.r.o.</a:t>
          </a:r>
        </a:p>
        <a:p>
          <a:pPr algn="ctr" rtl="0">
            <a:defRPr sz="1000"/>
          </a:pPr>
          <a:r>
            <a:rPr lang="cs-CZ" sz="1000" b="0" i="0" u="none" strike="noStrike" baseline="0">
              <a:solidFill>
                <a:srgbClr val="000000"/>
              </a:solidFill>
              <a:latin typeface="Arial"/>
              <a:cs typeface="Arial"/>
            </a:rPr>
            <a:t>Václavské náměstí 625/42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6</xdr:col>
      <xdr:colOff>19050</xdr:colOff>
      <xdr:row>11</xdr:row>
      <xdr:rowOff>152399</xdr:rowOff>
    </xdr:from>
    <xdr:to>
      <xdr:col>6</xdr:col>
      <xdr:colOff>19050</xdr:colOff>
      <xdr:row>68</xdr:row>
      <xdr:rowOff>69824</xdr:rowOff>
    </xdr:to>
    <xdr:sp macro="" textlink="">
      <xdr:nvSpPr>
        <xdr:cNvPr id="10" name="Line 277"/>
        <xdr:cNvSpPr>
          <a:spLocks noChangeShapeType="1"/>
        </xdr:cNvSpPr>
      </xdr:nvSpPr>
      <xdr:spPr bwMode="auto">
        <a:xfrm>
          <a:off x="4305300" y="1990724"/>
          <a:ext cx="0" cy="9109050"/>
        </a:xfrm>
        <a:prstGeom prst="line">
          <a:avLst/>
        </a:prstGeom>
        <a:noFill/>
        <a:ln w="9525">
          <a:solidFill>
            <a:srgbClr val="000000"/>
          </a:solidFill>
          <a:round/>
          <a:headEnd/>
          <a:tailEnd/>
        </a:ln>
      </xdr:spPr>
    </xdr:sp>
    <xdr:clientData/>
  </xdr:twoCellAnchor>
  <xdr:twoCellAnchor>
    <xdr:from>
      <xdr:col>3</xdr:col>
      <xdr:colOff>161925</xdr:colOff>
      <xdr:row>33</xdr:row>
      <xdr:rowOff>19050</xdr:rowOff>
    </xdr:from>
    <xdr:to>
      <xdr:col>8</xdr:col>
      <xdr:colOff>352425</xdr:colOff>
      <xdr:row>33</xdr:row>
      <xdr:rowOff>19050</xdr:rowOff>
    </xdr:to>
    <xdr:sp macro="" textlink="">
      <xdr:nvSpPr>
        <xdr:cNvPr id="11" name="Line 280"/>
        <xdr:cNvSpPr>
          <a:spLocks noChangeShapeType="1"/>
        </xdr:cNvSpPr>
      </xdr:nvSpPr>
      <xdr:spPr bwMode="auto">
        <a:xfrm>
          <a:off x="2305050" y="5381625"/>
          <a:ext cx="3762375" cy="0"/>
        </a:xfrm>
        <a:prstGeom prst="line">
          <a:avLst/>
        </a:prstGeom>
        <a:noFill/>
        <a:ln w="9525">
          <a:solidFill>
            <a:srgbClr val="000000"/>
          </a:solidFill>
          <a:round/>
          <a:headEnd/>
          <a:tailEnd/>
        </a:ln>
      </xdr:spPr>
    </xdr:sp>
    <xdr:clientData/>
  </xdr:twoCellAnchor>
  <xdr:twoCellAnchor>
    <xdr:from>
      <xdr:col>8</xdr:col>
      <xdr:colOff>361950</xdr:colOff>
      <xdr:row>33</xdr:row>
      <xdr:rowOff>19050</xdr:rowOff>
    </xdr:from>
    <xdr:to>
      <xdr:col>8</xdr:col>
      <xdr:colOff>361950</xdr:colOff>
      <xdr:row>34</xdr:row>
      <xdr:rowOff>142875</xdr:rowOff>
    </xdr:to>
    <xdr:sp macro="" textlink="">
      <xdr:nvSpPr>
        <xdr:cNvPr id="12" name="Line 281"/>
        <xdr:cNvSpPr>
          <a:spLocks noChangeShapeType="1"/>
        </xdr:cNvSpPr>
      </xdr:nvSpPr>
      <xdr:spPr bwMode="auto">
        <a:xfrm flipV="1">
          <a:off x="6076950" y="5381625"/>
          <a:ext cx="0" cy="285750"/>
        </a:xfrm>
        <a:prstGeom prst="line">
          <a:avLst/>
        </a:prstGeom>
        <a:noFill/>
        <a:ln w="9525">
          <a:solidFill>
            <a:srgbClr val="000000"/>
          </a:solidFill>
          <a:round/>
          <a:headEnd/>
          <a:tailEnd/>
        </a:ln>
      </xdr:spPr>
    </xdr:sp>
    <xdr:clientData/>
  </xdr:twoCellAnchor>
  <xdr:twoCellAnchor>
    <xdr:from>
      <xdr:col>3</xdr:col>
      <xdr:colOff>161925</xdr:colOff>
      <xdr:row>31</xdr:row>
      <xdr:rowOff>123825</xdr:rowOff>
    </xdr:from>
    <xdr:to>
      <xdr:col>3</xdr:col>
      <xdr:colOff>161925</xdr:colOff>
      <xdr:row>34</xdr:row>
      <xdr:rowOff>142875</xdr:rowOff>
    </xdr:to>
    <xdr:sp macro="" textlink="">
      <xdr:nvSpPr>
        <xdr:cNvPr id="13" name="Line 282"/>
        <xdr:cNvSpPr>
          <a:spLocks noChangeShapeType="1"/>
        </xdr:cNvSpPr>
      </xdr:nvSpPr>
      <xdr:spPr bwMode="auto">
        <a:xfrm flipV="1">
          <a:off x="2305050" y="5162550"/>
          <a:ext cx="0" cy="504825"/>
        </a:xfrm>
        <a:prstGeom prst="line">
          <a:avLst/>
        </a:prstGeom>
        <a:noFill/>
        <a:ln w="9525">
          <a:solidFill>
            <a:srgbClr val="000000"/>
          </a:solidFill>
          <a:round/>
          <a:headEnd/>
          <a:tailEnd/>
        </a:ln>
      </xdr:spPr>
    </xdr:sp>
    <xdr:clientData/>
  </xdr:twoCellAnchor>
  <xdr:twoCellAnchor>
    <xdr:from>
      <xdr:col>8</xdr:col>
      <xdr:colOff>390525</xdr:colOff>
      <xdr:row>23</xdr:row>
      <xdr:rowOff>142875</xdr:rowOff>
    </xdr:from>
    <xdr:to>
      <xdr:col>9</xdr:col>
      <xdr:colOff>285750</xdr:colOff>
      <xdr:row>24</xdr:row>
      <xdr:rowOff>142875</xdr:rowOff>
    </xdr:to>
    <xdr:sp macro="" textlink="">
      <xdr:nvSpPr>
        <xdr:cNvPr id="14" name="Text Box 283"/>
        <xdr:cNvSpPr txBox="1">
          <a:spLocks noChangeArrowheads="1"/>
        </xdr:cNvSpPr>
      </xdr:nvSpPr>
      <xdr:spPr bwMode="auto">
        <a:xfrm>
          <a:off x="6105525" y="3886200"/>
          <a:ext cx="6096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1</xdr:col>
      <xdr:colOff>704850</xdr:colOff>
      <xdr:row>33</xdr:row>
      <xdr:rowOff>85725</xdr:rowOff>
    </xdr:from>
    <xdr:to>
      <xdr:col>3</xdr:col>
      <xdr:colOff>123825</xdr:colOff>
      <xdr:row>34</xdr:row>
      <xdr:rowOff>114300</xdr:rowOff>
    </xdr:to>
    <xdr:sp macro="" textlink="">
      <xdr:nvSpPr>
        <xdr:cNvPr id="15" name="Text Box 285"/>
        <xdr:cNvSpPr txBox="1">
          <a:spLocks noChangeArrowheads="1"/>
        </xdr:cNvSpPr>
      </xdr:nvSpPr>
      <xdr:spPr bwMode="auto">
        <a:xfrm>
          <a:off x="1419225" y="5448300"/>
          <a:ext cx="847725"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3</xdr:col>
      <xdr:colOff>171450</xdr:colOff>
      <xdr:row>23</xdr:row>
      <xdr:rowOff>57150</xdr:rowOff>
    </xdr:from>
    <xdr:to>
      <xdr:col>8</xdr:col>
      <xdr:colOff>361950</xdr:colOff>
      <xdr:row>23</xdr:row>
      <xdr:rowOff>57150</xdr:rowOff>
    </xdr:to>
    <xdr:sp macro="" textlink="">
      <xdr:nvSpPr>
        <xdr:cNvPr id="16" name="Line 295"/>
        <xdr:cNvSpPr>
          <a:spLocks noChangeShapeType="1"/>
        </xdr:cNvSpPr>
      </xdr:nvSpPr>
      <xdr:spPr bwMode="auto">
        <a:xfrm>
          <a:off x="2314575" y="3800475"/>
          <a:ext cx="3762375" cy="0"/>
        </a:xfrm>
        <a:prstGeom prst="line">
          <a:avLst/>
        </a:prstGeom>
        <a:noFill/>
        <a:ln w="9525">
          <a:solidFill>
            <a:srgbClr val="000000"/>
          </a:solidFill>
          <a:round/>
          <a:headEnd/>
          <a:tailEnd/>
        </a:ln>
      </xdr:spPr>
    </xdr:sp>
    <xdr:clientData/>
  </xdr:twoCellAnchor>
  <xdr:twoCellAnchor>
    <xdr:from>
      <xdr:col>3</xdr:col>
      <xdr:colOff>171450</xdr:colOff>
      <xdr:row>23</xdr:row>
      <xdr:rowOff>57150</xdr:rowOff>
    </xdr:from>
    <xdr:to>
      <xdr:col>3</xdr:col>
      <xdr:colOff>171450</xdr:colOff>
      <xdr:row>25</xdr:row>
      <xdr:rowOff>19050</xdr:rowOff>
    </xdr:to>
    <xdr:sp macro="" textlink="">
      <xdr:nvSpPr>
        <xdr:cNvPr id="17" name="Line 296"/>
        <xdr:cNvSpPr>
          <a:spLocks noChangeShapeType="1"/>
        </xdr:cNvSpPr>
      </xdr:nvSpPr>
      <xdr:spPr bwMode="auto">
        <a:xfrm flipV="1">
          <a:off x="2314575" y="3800475"/>
          <a:ext cx="0" cy="285750"/>
        </a:xfrm>
        <a:prstGeom prst="line">
          <a:avLst/>
        </a:prstGeom>
        <a:noFill/>
        <a:ln w="9525">
          <a:solidFill>
            <a:srgbClr val="000000"/>
          </a:solidFill>
          <a:round/>
          <a:headEnd/>
          <a:tailEnd/>
        </a:ln>
      </xdr:spPr>
    </xdr:sp>
    <xdr:clientData/>
  </xdr:twoCellAnchor>
  <xdr:twoCellAnchor>
    <xdr:from>
      <xdr:col>8</xdr:col>
      <xdr:colOff>361950</xdr:colOff>
      <xdr:row>23</xdr:row>
      <xdr:rowOff>57150</xdr:rowOff>
    </xdr:from>
    <xdr:to>
      <xdr:col>8</xdr:col>
      <xdr:colOff>361950</xdr:colOff>
      <xdr:row>25</xdr:row>
      <xdr:rowOff>19050</xdr:rowOff>
    </xdr:to>
    <xdr:sp macro="" textlink="">
      <xdr:nvSpPr>
        <xdr:cNvPr id="18" name="Line 297"/>
        <xdr:cNvSpPr>
          <a:spLocks noChangeShapeType="1"/>
        </xdr:cNvSpPr>
      </xdr:nvSpPr>
      <xdr:spPr bwMode="auto">
        <a:xfrm flipV="1">
          <a:off x="6076950" y="3800475"/>
          <a:ext cx="0" cy="285750"/>
        </a:xfrm>
        <a:prstGeom prst="line">
          <a:avLst/>
        </a:prstGeom>
        <a:noFill/>
        <a:ln w="9525">
          <a:solidFill>
            <a:srgbClr val="000000"/>
          </a:solidFill>
          <a:round/>
          <a:headEnd/>
          <a:tailEnd/>
        </a:ln>
      </xdr:spPr>
    </xdr:sp>
    <xdr:clientData/>
  </xdr:twoCellAnchor>
  <xdr:twoCellAnchor>
    <xdr:from>
      <xdr:col>3</xdr:col>
      <xdr:colOff>219075</xdr:colOff>
      <xdr:row>23</xdr:row>
      <xdr:rowOff>142875</xdr:rowOff>
    </xdr:from>
    <xdr:to>
      <xdr:col>4</xdr:col>
      <xdr:colOff>0</xdr:colOff>
      <xdr:row>24</xdr:row>
      <xdr:rowOff>142875</xdr:rowOff>
    </xdr:to>
    <xdr:sp macro="" textlink="">
      <xdr:nvSpPr>
        <xdr:cNvPr id="19" name="Text Box 298"/>
        <xdr:cNvSpPr txBox="1">
          <a:spLocks noChangeArrowheads="1"/>
        </xdr:cNvSpPr>
      </xdr:nvSpPr>
      <xdr:spPr bwMode="auto">
        <a:xfrm>
          <a:off x="2362200" y="388620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8</xdr:col>
      <xdr:colOff>361950</xdr:colOff>
      <xdr:row>13</xdr:row>
      <xdr:rowOff>57150</xdr:rowOff>
    </xdr:from>
    <xdr:to>
      <xdr:col>8</xdr:col>
      <xdr:colOff>361950</xdr:colOff>
      <xdr:row>15</xdr:row>
      <xdr:rowOff>19050</xdr:rowOff>
    </xdr:to>
    <xdr:sp macro="" textlink="">
      <xdr:nvSpPr>
        <xdr:cNvPr id="20" name="Line 302"/>
        <xdr:cNvSpPr>
          <a:spLocks noChangeShapeType="1"/>
        </xdr:cNvSpPr>
      </xdr:nvSpPr>
      <xdr:spPr bwMode="auto">
        <a:xfrm flipV="1">
          <a:off x="6076950" y="2219325"/>
          <a:ext cx="0" cy="285750"/>
        </a:xfrm>
        <a:prstGeom prst="line">
          <a:avLst/>
        </a:prstGeom>
        <a:noFill/>
        <a:ln w="9525">
          <a:solidFill>
            <a:srgbClr val="000000"/>
          </a:solidFill>
          <a:round/>
          <a:headEnd/>
          <a:tailEnd/>
        </a:ln>
      </xdr:spPr>
    </xdr:sp>
    <xdr:clientData/>
  </xdr:twoCellAnchor>
  <xdr:twoCellAnchor>
    <xdr:from>
      <xdr:col>8</xdr:col>
      <xdr:colOff>409575</xdr:colOff>
      <xdr:row>13</xdr:row>
      <xdr:rowOff>142875</xdr:rowOff>
    </xdr:from>
    <xdr:to>
      <xdr:col>9</xdr:col>
      <xdr:colOff>190500</xdr:colOff>
      <xdr:row>14</xdr:row>
      <xdr:rowOff>142875</xdr:rowOff>
    </xdr:to>
    <xdr:sp macro="" textlink="">
      <xdr:nvSpPr>
        <xdr:cNvPr id="21" name="Text Box 304"/>
        <xdr:cNvSpPr txBox="1">
          <a:spLocks noChangeArrowheads="1"/>
        </xdr:cNvSpPr>
      </xdr:nvSpPr>
      <xdr:spPr bwMode="auto">
        <a:xfrm>
          <a:off x="6124575" y="230505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171450</xdr:colOff>
      <xdr:row>13</xdr:row>
      <xdr:rowOff>57150</xdr:rowOff>
    </xdr:from>
    <xdr:to>
      <xdr:col>8</xdr:col>
      <xdr:colOff>361950</xdr:colOff>
      <xdr:row>13</xdr:row>
      <xdr:rowOff>57150</xdr:rowOff>
    </xdr:to>
    <xdr:sp macro="" textlink="">
      <xdr:nvSpPr>
        <xdr:cNvPr id="22" name="Line 310"/>
        <xdr:cNvSpPr>
          <a:spLocks noChangeShapeType="1"/>
        </xdr:cNvSpPr>
      </xdr:nvSpPr>
      <xdr:spPr bwMode="auto">
        <a:xfrm>
          <a:off x="2314575" y="2219325"/>
          <a:ext cx="3762375" cy="0"/>
        </a:xfrm>
        <a:prstGeom prst="line">
          <a:avLst/>
        </a:prstGeom>
        <a:noFill/>
        <a:ln w="9525">
          <a:solidFill>
            <a:srgbClr val="000000"/>
          </a:solidFill>
          <a:round/>
          <a:headEnd/>
          <a:tailEnd/>
        </a:ln>
      </xdr:spPr>
    </xdr:sp>
    <xdr:clientData/>
  </xdr:twoCellAnchor>
  <xdr:twoCellAnchor>
    <xdr:from>
      <xdr:col>3</xdr:col>
      <xdr:colOff>171450</xdr:colOff>
      <xdr:row>13</xdr:row>
      <xdr:rowOff>57150</xdr:rowOff>
    </xdr:from>
    <xdr:to>
      <xdr:col>3</xdr:col>
      <xdr:colOff>171450</xdr:colOff>
      <xdr:row>15</xdr:row>
      <xdr:rowOff>19050</xdr:rowOff>
    </xdr:to>
    <xdr:sp macro="" textlink="">
      <xdr:nvSpPr>
        <xdr:cNvPr id="23" name="Line 311"/>
        <xdr:cNvSpPr>
          <a:spLocks noChangeShapeType="1"/>
        </xdr:cNvSpPr>
      </xdr:nvSpPr>
      <xdr:spPr bwMode="auto">
        <a:xfrm flipV="1">
          <a:off x="2314575" y="2219325"/>
          <a:ext cx="0" cy="285750"/>
        </a:xfrm>
        <a:prstGeom prst="line">
          <a:avLst/>
        </a:prstGeom>
        <a:noFill/>
        <a:ln w="9525">
          <a:solidFill>
            <a:srgbClr val="000000"/>
          </a:solidFill>
          <a:round/>
          <a:headEnd/>
          <a:tailEnd/>
        </a:ln>
      </xdr:spPr>
    </xdr:sp>
    <xdr:clientData/>
  </xdr:twoCellAnchor>
  <xdr:twoCellAnchor>
    <xdr:from>
      <xdr:col>3</xdr:col>
      <xdr:colOff>209550</xdr:colOff>
      <xdr:row>13</xdr:row>
      <xdr:rowOff>142875</xdr:rowOff>
    </xdr:from>
    <xdr:to>
      <xdr:col>3</xdr:col>
      <xdr:colOff>704850</xdr:colOff>
      <xdr:row>14</xdr:row>
      <xdr:rowOff>142875</xdr:rowOff>
    </xdr:to>
    <xdr:sp macro="" textlink="">
      <xdr:nvSpPr>
        <xdr:cNvPr id="24" name="Text Box 312"/>
        <xdr:cNvSpPr txBox="1">
          <a:spLocks noChangeArrowheads="1"/>
        </xdr:cNvSpPr>
      </xdr:nvSpPr>
      <xdr:spPr bwMode="auto">
        <a:xfrm>
          <a:off x="2352675" y="230505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200025</xdr:colOff>
      <xdr:row>33</xdr:row>
      <xdr:rowOff>85725</xdr:rowOff>
    </xdr:from>
    <xdr:to>
      <xdr:col>4</xdr:col>
      <xdr:colOff>333375</xdr:colOff>
      <xdr:row>34</xdr:row>
      <xdr:rowOff>114300</xdr:rowOff>
    </xdr:to>
    <xdr:sp macro="" textlink="">
      <xdr:nvSpPr>
        <xdr:cNvPr id="25" name="Text Box 313"/>
        <xdr:cNvSpPr txBox="1">
          <a:spLocks noChangeArrowheads="1"/>
        </xdr:cNvSpPr>
      </xdr:nvSpPr>
      <xdr:spPr bwMode="auto">
        <a:xfrm>
          <a:off x="2343150" y="5448300"/>
          <a:ext cx="847725"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8</xdr:col>
      <xdr:colOff>400050</xdr:colOff>
      <xdr:row>33</xdr:row>
      <xdr:rowOff>104775</xdr:rowOff>
    </xdr:from>
    <xdr:to>
      <xdr:col>9</xdr:col>
      <xdr:colOff>180975</xdr:colOff>
      <xdr:row>34</xdr:row>
      <xdr:rowOff>104775</xdr:rowOff>
    </xdr:to>
    <xdr:sp macro="" textlink="">
      <xdr:nvSpPr>
        <xdr:cNvPr id="26" name="Text Box 332"/>
        <xdr:cNvSpPr txBox="1">
          <a:spLocks noChangeArrowheads="1"/>
        </xdr:cNvSpPr>
      </xdr:nvSpPr>
      <xdr:spPr bwMode="auto">
        <a:xfrm>
          <a:off x="6115050" y="546735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11</xdr:col>
      <xdr:colOff>85725</xdr:colOff>
      <xdr:row>18</xdr:row>
      <xdr:rowOff>123825</xdr:rowOff>
    </xdr:from>
    <xdr:to>
      <xdr:col>11</xdr:col>
      <xdr:colOff>85725</xdr:colOff>
      <xdr:row>83</xdr:row>
      <xdr:rowOff>39750</xdr:rowOff>
    </xdr:to>
    <xdr:sp macro="" textlink="">
      <xdr:nvSpPr>
        <xdr:cNvPr id="27" name="Line 344"/>
        <xdr:cNvSpPr>
          <a:spLocks noChangeShapeType="1"/>
        </xdr:cNvSpPr>
      </xdr:nvSpPr>
      <xdr:spPr bwMode="auto">
        <a:xfrm>
          <a:off x="7943850" y="3057525"/>
          <a:ext cx="0" cy="10441050"/>
        </a:xfrm>
        <a:prstGeom prst="line">
          <a:avLst/>
        </a:prstGeom>
        <a:noFill/>
        <a:ln w="9525">
          <a:solidFill>
            <a:srgbClr val="000000"/>
          </a:solidFill>
          <a:round/>
          <a:headEnd/>
          <a:tailEnd/>
        </a:ln>
      </xdr:spPr>
    </xdr:sp>
    <xdr:clientData/>
  </xdr:twoCellAnchor>
  <xdr:twoCellAnchor>
    <xdr:from>
      <xdr:col>10</xdr:col>
      <xdr:colOff>342900</xdr:colOff>
      <xdr:row>18</xdr:row>
      <xdr:rowOff>114300</xdr:rowOff>
    </xdr:from>
    <xdr:to>
      <xdr:col>11</xdr:col>
      <xdr:colOff>85725</xdr:colOff>
      <xdr:row>18</xdr:row>
      <xdr:rowOff>114300</xdr:rowOff>
    </xdr:to>
    <xdr:sp macro="" textlink="">
      <xdr:nvSpPr>
        <xdr:cNvPr id="28" name="Line 345"/>
        <xdr:cNvSpPr>
          <a:spLocks noChangeShapeType="1"/>
        </xdr:cNvSpPr>
      </xdr:nvSpPr>
      <xdr:spPr bwMode="auto">
        <a:xfrm>
          <a:off x="7486650" y="3048000"/>
          <a:ext cx="457200" cy="0"/>
        </a:xfrm>
        <a:prstGeom prst="line">
          <a:avLst/>
        </a:prstGeom>
        <a:noFill/>
        <a:ln w="9525">
          <a:solidFill>
            <a:srgbClr val="000000"/>
          </a:solidFill>
          <a:round/>
          <a:headEnd/>
          <a:tailEnd/>
        </a:ln>
      </xdr:spPr>
    </xdr:sp>
    <xdr:clientData/>
  </xdr:twoCellAnchor>
  <xdr:twoCellAnchor>
    <xdr:from>
      <xdr:col>6</xdr:col>
      <xdr:colOff>438150</xdr:colOff>
      <xdr:row>70</xdr:row>
      <xdr:rowOff>28575</xdr:rowOff>
    </xdr:from>
    <xdr:to>
      <xdr:col>10</xdr:col>
      <xdr:colOff>342900</xdr:colOff>
      <xdr:row>76</xdr:row>
      <xdr:rowOff>133350</xdr:rowOff>
    </xdr:to>
    <xdr:sp macro="" textlink="">
      <xdr:nvSpPr>
        <xdr:cNvPr id="29" name="_s1084"/>
        <xdr:cNvSpPr>
          <a:spLocks noChangeArrowheads="1"/>
        </xdr:cNvSpPr>
      </xdr:nvSpPr>
      <xdr:spPr bwMode="auto">
        <a:xfrm>
          <a:off x="4724400" y="11382375"/>
          <a:ext cx="27622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xdr:col>
      <xdr:colOff>209550</xdr:colOff>
      <xdr:row>63</xdr:row>
      <xdr:rowOff>19050</xdr:rowOff>
    </xdr:from>
    <xdr:to>
      <xdr:col>5</xdr:col>
      <xdr:colOff>447675</xdr:colOff>
      <xdr:row>64</xdr:row>
      <xdr:rowOff>47625</xdr:rowOff>
    </xdr:to>
    <xdr:sp macro="" textlink="">
      <xdr:nvSpPr>
        <xdr:cNvPr id="30" name="Text Box 278"/>
        <xdr:cNvSpPr txBox="1">
          <a:spLocks noChangeArrowheads="1"/>
        </xdr:cNvSpPr>
      </xdr:nvSpPr>
      <xdr:spPr bwMode="auto">
        <a:xfrm>
          <a:off x="923925" y="10239375"/>
          <a:ext cx="30956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3</xdr:col>
      <xdr:colOff>200025</xdr:colOff>
      <xdr:row>68</xdr:row>
      <xdr:rowOff>152400</xdr:rowOff>
    </xdr:from>
    <xdr:to>
      <xdr:col>3</xdr:col>
      <xdr:colOff>647700</xdr:colOff>
      <xdr:row>69</xdr:row>
      <xdr:rowOff>152400</xdr:rowOff>
    </xdr:to>
    <xdr:sp macro="" textlink="">
      <xdr:nvSpPr>
        <xdr:cNvPr id="31" name="Text Box 289"/>
        <xdr:cNvSpPr txBox="1">
          <a:spLocks noChangeArrowheads="1"/>
        </xdr:cNvSpPr>
      </xdr:nvSpPr>
      <xdr:spPr bwMode="auto">
        <a:xfrm>
          <a:off x="2343150" y="11182350"/>
          <a:ext cx="44767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3</xdr:col>
      <xdr:colOff>161925</xdr:colOff>
      <xdr:row>68</xdr:row>
      <xdr:rowOff>66675</xdr:rowOff>
    </xdr:from>
    <xdr:to>
      <xdr:col>8</xdr:col>
      <xdr:colOff>352425</xdr:colOff>
      <xdr:row>68</xdr:row>
      <xdr:rowOff>66675</xdr:rowOff>
    </xdr:to>
    <xdr:sp macro="" textlink="">
      <xdr:nvSpPr>
        <xdr:cNvPr id="32" name="Line 290"/>
        <xdr:cNvSpPr>
          <a:spLocks noChangeShapeType="1"/>
        </xdr:cNvSpPr>
      </xdr:nvSpPr>
      <xdr:spPr bwMode="auto">
        <a:xfrm>
          <a:off x="2305050" y="11096625"/>
          <a:ext cx="3762375" cy="0"/>
        </a:xfrm>
        <a:prstGeom prst="line">
          <a:avLst/>
        </a:prstGeom>
        <a:noFill/>
        <a:ln w="9525">
          <a:solidFill>
            <a:srgbClr val="000000"/>
          </a:solidFill>
          <a:round/>
          <a:headEnd/>
          <a:tailEnd/>
        </a:ln>
      </xdr:spPr>
    </xdr:sp>
    <xdr:clientData/>
  </xdr:twoCellAnchor>
  <xdr:twoCellAnchor>
    <xdr:from>
      <xdr:col>3</xdr:col>
      <xdr:colOff>161925</xdr:colOff>
      <xdr:row>68</xdr:row>
      <xdr:rowOff>66675</xdr:rowOff>
    </xdr:from>
    <xdr:to>
      <xdr:col>3</xdr:col>
      <xdr:colOff>161925</xdr:colOff>
      <xdr:row>70</xdr:row>
      <xdr:rowOff>28575</xdr:rowOff>
    </xdr:to>
    <xdr:sp macro="" textlink="">
      <xdr:nvSpPr>
        <xdr:cNvPr id="33" name="Line 291"/>
        <xdr:cNvSpPr>
          <a:spLocks noChangeShapeType="1"/>
        </xdr:cNvSpPr>
      </xdr:nvSpPr>
      <xdr:spPr bwMode="auto">
        <a:xfrm flipV="1">
          <a:off x="2305050" y="11096625"/>
          <a:ext cx="0" cy="285750"/>
        </a:xfrm>
        <a:prstGeom prst="line">
          <a:avLst/>
        </a:prstGeom>
        <a:noFill/>
        <a:ln w="9525">
          <a:solidFill>
            <a:srgbClr val="000000"/>
          </a:solidFill>
          <a:round/>
          <a:headEnd/>
          <a:tailEnd/>
        </a:ln>
      </xdr:spPr>
    </xdr:sp>
    <xdr:clientData/>
  </xdr:twoCellAnchor>
  <xdr:twoCellAnchor>
    <xdr:from>
      <xdr:col>8</xdr:col>
      <xdr:colOff>352425</xdr:colOff>
      <xdr:row>68</xdr:row>
      <xdr:rowOff>66675</xdr:rowOff>
    </xdr:from>
    <xdr:to>
      <xdr:col>8</xdr:col>
      <xdr:colOff>352425</xdr:colOff>
      <xdr:row>70</xdr:row>
      <xdr:rowOff>28575</xdr:rowOff>
    </xdr:to>
    <xdr:sp macro="" textlink="">
      <xdr:nvSpPr>
        <xdr:cNvPr id="34" name="Line 292"/>
        <xdr:cNvSpPr>
          <a:spLocks noChangeShapeType="1"/>
        </xdr:cNvSpPr>
      </xdr:nvSpPr>
      <xdr:spPr bwMode="auto">
        <a:xfrm flipV="1">
          <a:off x="6067425" y="11096625"/>
          <a:ext cx="0" cy="285750"/>
        </a:xfrm>
        <a:prstGeom prst="line">
          <a:avLst/>
        </a:prstGeom>
        <a:noFill/>
        <a:ln w="9525">
          <a:solidFill>
            <a:srgbClr val="000000"/>
          </a:solidFill>
          <a:round/>
          <a:headEnd/>
          <a:tailEnd/>
        </a:ln>
      </xdr:spPr>
    </xdr:sp>
    <xdr:clientData/>
  </xdr:twoCellAnchor>
  <xdr:twoCellAnchor>
    <xdr:from>
      <xdr:col>8</xdr:col>
      <xdr:colOff>400050</xdr:colOff>
      <xdr:row>68</xdr:row>
      <xdr:rowOff>152400</xdr:rowOff>
    </xdr:from>
    <xdr:to>
      <xdr:col>9</xdr:col>
      <xdr:colOff>180975</xdr:colOff>
      <xdr:row>69</xdr:row>
      <xdr:rowOff>152400</xdr:rowOff>
    </xdr:to>
    <xdr:sp macro="" textlink="">
      <xdr:nvSpPr>
        <xdr:cNvPr id="35" name="Text Box 294"/>
        <xdr:cNvSpPr txBox="1">
          <a:spLocks noChangeArrowheads="1"/>
        </xdr:cNvSpPr>
      </xdr:nvSpPr>
      <xdr:spPr bwMode="auto">
        <a:xfrm>
          <a:off x="6115050" y="1118235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1</xdr:col>
      <xdr:colOff>209550</xdr:colOff>
      <xdr:row>70</xdr:row>
      <xdr:rowOff>28575</xdr:rowOff>
    </xdr:from>
    <xdr:to>
      <xdr:col>5</xdr:col>
      <xdr:colOff>114300</xdr:colOff>
      <xdr:row>76</xdr:row>
      <xdr:rowOff>133350</xdr:rowOff>
    </xdr:to>
    <xdr:sp macro="" textlink="">
      <xdr:nvSpPr>
        <xdr:cNvPr id="36" name="_s1078"/>
        <xdr:cNvSpPr>
          <a:spLocks noChangeArrowheads="1"/>
        </xdr:cNvSpPr>
      </xdr:nvSpPr>
      <xdr:spPr bwMode="auto">
        <a:xfrm>
          <a:off x="923925" y="11382375"/>
          <a:ext cx="27622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1</xdr:col>
      <xdr:colOff>209550</xdr:colOff>
      <xdr:row>54</xdr:row>
      <xdr:rowOff>85725</xdr:rowOff>
    </xdr:from>
    <xdr:to>
      <xdr:col>5</xdr:col>
      <xdr:colOff>114300</xdr:colOff>
      <xdr:row>61</xdr:row>
      <xdr:rowOff>38100</xdr:rowOff>
    </xdr:to>
    <xdr:sp macro="" textlink="">
      <xdr:nvSpPr>
        <xdr:cNvPr id="37" name="_s1077"/>
        <xdr:cNvSpPr>
          <a:spLocks noChangeArrowheads="1"/>
        </xdr:cNvSpPr>
      </xdr:nvSpPr>
      <xdr:spPr bwMode="auto">
        <a:xfrm>
          <a:off x="923925" y="8848725"/>
          <a:ext cx="2762250" cy="10858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3</xdr:col>
      <xdr:colOff>209550</xdr:colOff>
      <xdr:row>53</xdr:row>
      <xdr:rowOff>38100</xdr:rowOff>
    </xdr:from>
    <xdr:to>
      <xdr:col>4</xdr:col>
      <xdr:colOff>104775</xdr:colOff>
      <xdr:row>54</xdr:row>
      <xdr:rowOff>38100</xdr:rowOff>
    </xdr:to>
    <xdr:sp macro="" textlink="">
      <xdr:nvSpPr>
        <xdr:cNvPr id="38" name="Text Box 331"/>
        <xdr:cNvSpPr txBox="1">
          <a:spLocks noChangeArrowheads="1"/>
        </xdr:cNvSpPr>
      </xdr:nvSpPr>
      <xdr:spPr bwMode="auto">
        <a:xfrm>
          <a:off x="2352675" y="8639175"/>
          <a:ext cx="6096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3</xdr:col>
      <xdr:colOff>161925</xdr:colOff>
      <xdr:row>52</xdr:row>
      <xdr:rowOff>104775</xdr:rowOff>
    </xdr:from>
    <xdr:to>
      <xdr:col>3</xdr:col>
      <xdr:colOff>161925</xdr:colOff>
      <xdr:row>54</xdr:row>
      <xdr:rowOff>66675</xdr:rowOff>
    </xdr:to>
    <xdr:sp macro="" textlink="">
      <xdr:nvSpPr>
        <xdr:cNvPr id="39" name="Line 333"/>
        <xdr:cNvSpPr>
          <a:spLocks noChangeShapeType="1"/>
        </xdr:cNvSpPr>
      </xdr:nvSpPr>
      <xdr:spPr bwMode="auto">
        <a:xfrm flipV="1">
          <a:off x="2305050" y="8543925"/>
          <a:ext cx="0" cy="285750"/>
        </a:xfrm>
        <a:prstGeom prst="line">
          <a:avLst/>
        </a:prstGeom>
        <a:noFill/>
        <a:ln w="9525">
          <a:solidFill>
            <a:srgbClr val="000000"/>
          </a:solidFill>
          <a:round/>
          <a:headEnd/>
          <a:tailEnd/>
        </a:ln>
      </xdr:spPr>
    </xdr:sp>
    <xdr:clientData/>
  </xdr:twoCellAnchor>
  <xdr:twoCellAnchor>
    <xdr:from>
      <xdr:col>6</xdr:col>
      <xdr:colOff>438150</xdr:colOff>
      <xdr:row>54</xdr:row>
      <xdr:rowOff>66675</xdr:rowOff>
    </xdr:from>
    <xdr:to>
      <xdr:col>10</xdr:col>
      <xdr:colOff>342900</xdr:colOff>
      <xdr:row>61</xdr:row>
      <xdr:rowOff>28575</xdr:rowOff>
    </xdr:to>
    <xdr:sp macro="" textlink="">
      <xdr:nvSpPr>
        <xdr:cNvPr id="40" name="_s1077"/>
        <xdr:cNvSpPr>
          <a:spLocks noChangeArrowheads="1"/>
        </xdr:cNvSpPr>
      </xdr:nvSpPr>
      <xdr:spPr bwMode="auto">
        <a:xfrm>
          <a:off x="4724400" y="8829675"/>
          <a:ext cx="2762250" cy="1095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defRPr sz="1000"/>
          </a:pPr>
          <a:r>
            <a:rPr lang="cs-CZ" sz="1000" b="0" i="0" u="none" strike="noStrike" baseline="0">
              <a:solidFill>
                <a:srgbClr val="000000"/>
              </a:solidFill>
              <a:latin typeface="Arial"/>
              <a:cs typeface="Arial"/>
            </a:rPr>
            <a:t>Antala Staška 2027/79</a:t>
          </a:r>
        </a:p>
        <a:p>
          <a:pPr algn="ctr" rtl="0">
            <a:defRPr sz="1000"/>
          </a:pPr>
          <a:r>
            <a:rPr lang="cs-CZ" sz="1000" b="0" i="0" u="none" strike="noStrike" baseline="0">
              <a:solidFill>
                <a:srgbClr val="000000"/>
              </a:solidFill>
              <a:latin typeface="Arial"/>
              <a:cs typeface="Arial"/>
            </a:rPr>
            <a:t>140 00 Praha 4</a:t>
          </a:r>
        </a:p>
      </xdr:txBody>
    </xdr:sp>
    <xdr:clientData/>
  </xdr:twoCellAnchor>
  <xdr:twoCellAnchor>
    <xdr:from>
      <xdr:col>3</xdr:col>
      <xdr:colOff>161925</xdr:colOff>
      <xdr:row>52</xdr:row>
      <xdr:rowOff>104775</xdr:rowOff>
    </xdr:from>
    <xdr:to>
      <xdr:col>8</xdr:col>
      <xdr:colOff>352425</xdr:colOff>
      <xdr:row>52</xdr:row>
      <xdr:rowOff>104775</xdr:rowOff>
    </xdr:to>
    <xdr:sp macro="" textlink="">
      <xdr:nvSpPr>
        <xdr:cNvPr id="41" name="Line 336"/>
        <xdr:cNvSpPr>
          <a:spLocks noChangeShapeType="1"/>
        </xdr:cNvSpPr>
      </xdr:nvSpPr>
      <xdr:spPr bwMode="auto">
        <a:xfrm>
          <a:off x="2305050" y="8543925"/>
          <a:ext cx="3762375" cy="0"/>
        </a:xfrm>
        <a:prstGeom prst="line">
          <a:avLst/>
        </a:prstGeom>
        <a:noFill/>
        <a:ln w="9525">
          <a:solidFill>
            <a:srgbClr val="000000"/>
          </a:solidFill>
          <a:round/>
          <a:headEnd/>
          <a:tailEnd/>
        </a:ln>
      </xdr:spPr>
    </xdr:sp>
    <xdr:clientData/>
  </xdr:twoCellAnchor>
  <xdr:twoCellAnchor>
    <xdr:from>
      <xdr:col>8</xdr:col>
      <xdr:colOff>361950</xdr:colOff>
      <xdr:row>52</xdr:row>
      <xdr:rowOff>104775</xdr:rowOff>
    </xdr:from>
    <xdr:to>
      <xdr:col>8</xdr:col>
      <xdr:colOff>361950</xdr:colOff>
      <xdr:row>54</xdr:row>
      <xdr:rowOff>66675</xdr:rowOff>
    </xdr:to>
    <xdr:sp macro="" textlink="">
      <xdr:nvSpPr>
        <xdr:cNvPr id="42" name="Line 337"/>
        <xdr:cNvSpPr>
          <a:spLocks noChangeShapeType="1"/>
        </xdr:cNvSpPr>
      </xdr:nvSpPr>
      <xdr:spPr bwMode="auto">
        <a:xfrm flipV="1">
          <a:off x="6076950" y="8543925"/>
          <a:ext cx="0" cy="285750"/>
        </a:xfrm>
        <a:prstGeom prst="line">
          <a:avLst/>
        </a:prstGeom>
        <a:noFill/>
        <a:ln w="9525">
          <a:solidFill>
            <a:srgbClr val="000000"/>
          </a:solidFill>
          <a:round/>
          <a:headEnd/>
          <a:tailEnd/>
        </a:ln>
      </xdr:spPr>
    </xdr:sp>
    <xdr:clientData/>
  </xdr:twoCellAnchor>
  <xdr:twoCellAnchor>
    <xdr:from>
      <xdr:col>8</xdr:col>
      <xdr:colOff>400050</xdr:colOff>
      <xdr:row>53</xdr:row>
      <xdr:rowOff>28575</xdr:rowOff>
    </xdr:from>
    <xdr:to>
      <xdr:col>9</xdr:col>
      <xdr:colOff>180975</xdr:colOff>
      <xdr:row>54</xdr:row>
      <xdr:rowOff>28575</xdr:rowOff>
    </xdr:to>
    <xdr:sp macro="" textlink="">
      <xdr:nvSpPr>
        <xdr:cNvPr id="43" name="Text Box 338"/>
        <xdr:cNvSpPr txBox="1">
          <a:spLocks noChangeArrowheads="1"/>
        </xdr:cNvSpPr>
      </xdr:nvSpPr>
      <xdr:spPr bwMode="auto">
        <a:xfrm>
          <a:off x="6115050" y="862965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6</xdr:col>
      <xdr:colOff>438150</xdr:colOff>
      <xdr:row>79</xdr:row>
      <xdr:rowOff>142875</xdr:rowOff>
    </xdr:from>
    <xdr:to>
      <xdr:col>10</xdr:col>
      <xdr:colOff>342900</xdr:colOff>
      <xdr:row>86</xdr:row>
      <xdr:rowOff>85725</xdr:rowOff>
    </xdr:to>
    <xdr:sp macro="" textlink="">
      <xdr:nvSpPr>
        <xdr:cNvPr id="44" name="_s1083"/>
        <xdr:cNvSpPr>
          <a:spLocks noChangeArrowheads="1"/>
        </xdr:cNvSpPr>
      </xdr:nvSpPr>
      <xdr:spPr bwMode="auto">
        <a:xfrm>
          <a:off x="4724400" y="12954000"/>
          <a:ext cx="2762250" cy="1076325"/>
        </a:xfrm>
        <a:prstGeom prst="bevel">
          <a:avLst>
            <a:gd name="adj" fmla="val 12500"/>
          </a:avLst>
        </a:prstGeom>
        <a:gradFill rotWithShape="0">
          <a:gsLst>
            <a:gs pos="0">
              <a:srgbClr val="CCFFCC"/>
            </a:gs>
            <a:gs pos="50000">
              <a:srgbClr val="FFFFFF"/>
            </a:gs>
            <a:gs pos="100000">
              <a:srgbClr val="CCFFCC"/>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Transformovaný fond KB</a:t>
          </a:r>
        </a:p>
        <a:p>
          <a:pPr algn="ctr" rtl="0">
            <a:defRPr sz="1000"/>
          </a:pPr>
          <a:r>
            <a:rPr lang="cs-CZ" sz="1000" b="1" i="0" u="none" strike="noStrike" baseline="0">
              <a:solidFill>
                <a:srgbClr val="000000"/>
              </a:solidFill>
              <a:latin typeface="Arial"/>
              <a:cs typeface="Arial"/>
            </a:rPr>
            <a:t>Penzijní společnosti, a.s.</a:t>
          </a:r>
          <a:r>
            <a:rPr lang="cs-CZ" sz="1000" b="1" i="0" u="none" strike="noStrike" baseline="30000">
              <a:solidFill>
                <a:srgbClr val="000000"/>
              </a:solidFill>
              <a:latin typeface="Arial"/>
              <a:cs typeface="Arial"/>
            </a:rPr>
            <a:t>1)</a:t>
          </a:r>
        </a:p>
        <a:p>
          <a:pPr algn="ctr" rtl="0">
            <a:defRPr sz="1000"/>
          </a:pPr>
          <a:r>
            <a:rPr lang="cs-CZ" sz="1000" b="0" i="0" u="none" strike="noStrike" baseline="0">
              <a:solidFill>
                <a:srgbClr val="000000"/>
              </a:solidFill>
              <a:latin typeface="Arial"/>
              <a:cs typeface="Arial"/>
            </a:rPr>
            <a:t>náměstí Junkových 2772/1, Stodůlky, 155 00 Praha 5</a:t>
          </a:r>
        </a:p>
      </xdr:txBody>
    </xdr:sp>
    <xdr:clientData/>
  </xdr:twoCellAnchor>
  <xdr:twoCellAnchor>
    <xdr:from>
      <xdr:col>10</xdr:col>
      <xdr:colOff>342900</xdr:colOff>
      <xdr:row>83</xdr:row>
      <xdr:rowOff>47625</xdr:rowOff>
    </xdr:from>
    <xdr:to>
      <xdr:col>11</xdr:col>
      <xdr:colOff>85725</xdr:colOff>
      <xdr:row>83</xdr:row>
      <xdr:rowOff>47625</xdr:rowOff>
    </xdr:to>
    <xdr:sp macro="" textlink="">
      <xdr:nvSpPr>
        <xdr:cNvPr id="45" name="Line 348"/>
        <xdr:cNvSpPr>
          <a:spLocks noChangeShapeType="1"/>
        </xdr:cNvSpPr>
      </xdr:nvSpPr>
      <xdr:spPr bwMode="auto">
        <a:xfrm>
          <a:off x="7486650" y="13506450"/>
          <a:ext cx="457200" cy="0"/>
        </a:xfrm>
        <a:prstGeom prst="line">
          <a:avLst/>
        </a:prstGeom>
        <a:noFill/>
        <a:ln w="9525">
          <a:solidFill>
            <a:srgbClr val="000000"/>
          </a:solidFill>
          <a:round/>
          <a:headEnd/>
          <a:tailEnd/>
        </a:ln>
      </xdr:spPr>
    </xdr:sp>
    <xdr:clientData/>
  </xdr:twoCellAnchor>
  <xdr:twoCellAnchor>
    <xdr:from>
      <xdr:col>1</xdr:col>
      <xdr:colOff>209550</xdr:colOff>
      <xdr:row>44</xdr:row>
      <xdr:rowOff>104775</xdr:rowOff>
    </xdr:from>
    <xdr:to>
      <xdr:col>5</xdr:col>
      <xdr:colOff>114300</xdr:colOff>
      <xdr:row>51</xdr:row>
      <xdr:rowOff>47625</xdr:rowOff>
    </xdr:to>
    <xdr:sp macro="" textlink="">
      <xdr:nvSpPr>
        <xdr:cNvPr id="46" name="_s1075"/>
        <xdr:cNvSpPr>
          <a:spLocks noChangeArrowheads="1"/>
        </xdr:cNvSpPr>
      </xdr:nvSpPr>
      <xdr:spPr bwMode="auto">
        <a:xfrm>
          <a:off x="923925" y="724852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6</xdr:col>
      <xdr:colOff>438150</xdr:colOff>
      <xdr:row>44</xdr:row>
      <xdr:rowOff>104775</xdr:rowOff>
    </xdr:from>
    <xdr:to>
      <xdr:col>10</xdr:col>
      <xdr:colOff>342900</xdr:colOff>
      <xdr:row>51</xdr:row>
      <xdr:rowOff>47625</xdr:rowOff>
    </xdr:to>
    <xdr:sp macro="" textlink="">
      <xdr:nvSpPr>
        <xdr:cNvPr id="47" name="_s1076"/>
        <xdr:cNvSpPr>
          <a:spLocks noChangeArrowheads="1"/>
        </xdr:cNvSpPr>
      </xdr:nvSpPr>
      <xdr:spPr bwMode="auto">
        <a:xfrm>
          <a:off x="4724400" y="7248525"/>
          <a:ext cx="27622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8</xdr:col>
      <xdr:colOff>361950</xdr:colOff>
      <xdr:row>42</xdr:row>
      <xdr:rowOff>142875</xdr:rowOff>
    </xdr:from>
    <xdr:to>
      <xdr:col>8</xdr:col>
      <xdr:colOff>361950</xdr:colOff>
      <xdr:row>44</xdr:row>
      <xdr:rowOff>104775</xdr:rowOff>
    </xdr:to>
    <xdr:sp macro="" textlink="">
      <xdr:nvSpPr>
        <xdr:cNvPr id="48" name="Line 302"/>
        <xdr:cNvSpPr>
          <a:spLocks noChangeShapeType="1"/>
        </xdr:cNvSpPr>
      </xdr:nvSpPr>
      <xdr:spPr bwMode="auto">
        <a:xfrm flipV="1">
          <a:off x="6076950" y="6962775"/>
          <a:ext cx="0" cy="285750"/>
        </a:xfrm>
        <a:prstGeom prst="line">
          <a:avLst/>
        </a:prstGeom>
        <a:noFill/>
        <a:ln w="9525">
          <a:solidFill>
            <a:srgbClr val="000000"/>
          </a:solidFill>
          <a:round/>
          <a:headEnd/>
          <a:tailEnd/>
        </a:ln>
      </xdr:spPr>
    </xdr:sp>
    <xdr:clientData/>
  </xdr:twoCellAnchor>
  <xdr:twoCellAnchor>
    <xdr:from>
      <xdr:col>8</xdr:col>
      <xdr:colOff>409575</xdr:colOff>
      <xdr:row>43</xdr:row>
      <xdr:rowOff>66675</xdr:rowOff>
    </xdr:from>
    <xdr:to>
      <xdr:col>9</xdr:col>
      <xdr:colOff>190500</xdr:colOff>
      <xdr:row>44</xdr:row>
      <xdr:rowOff>66675</xdr:rowOff>
    </xdr:to>
    <xdr:sp macro="" textlink="">
      <xdr:nvSpPr>
        <xdr:cNvPr id="49" name="Text Box 304"/>
        <xdr:cNvSpPr txBox="1">
          <a:spLocks noChangeArrowheads="1"/>
        </xdr:cNvSpPr>
      </xdr:nvSpPr>
      <xdr:spPr bwMode="auto">
        <a:xfrm>
          <a:off x="6124575" y="704850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3</xdr:col>
      <xdr:colOff>171450</xdr:colOff>
      <xdr:row>42</xdr:row>
      <xdr:rowOff>142875</xdr:rowOff>
    </xdr:from>
    <xdr:to>
      <xdr:col>8</xdr:col>
      <xdr:colOff>361950</xdr:colOff>
      <xdr:row>42</xdr:row>
      <xdr:rowOff>142875</xdr:rowOff>
    </xdr:to>
    <xdr:sp macro="" textlink="">
      <xdr:nvSpPr>
        <xdr:cNvPr id="50" name="Line 310"/>
        <xdr:cNvSpPr>
          <a:spLocks noChangeShapeType="1"/>
        </xdr:cNvSpPr>
      </xdr:nvSpPr>
      <xdr:spPr bwMode="auto">
        <a:xfrm>
          <a:off x="2314575" y="6962775"/>
          <a:ext cx="3762375" cy="0"/>
        </a:xfrm>
        <a:prstGeom prst="line">
          <a:avLst/>
        </a:prstGeom>
        <a:noFill/>
        <a:ln w="9525">
          <a:solidFill>
            <a:srgbClr val="000000"/>
          </a:solidFill>
          <a:round/>
          <a:headEnd/>
          <a:tailEnd/>
        </a:ln>
      </xdr:spPr>
    </xdr:sp>
    <xdr:clientData/>
  </xdr:twoCellAnchor>
  <xdr:twoCellAnchor>
    <xdr:from>
      <xdr:col>3</xdr:col>
      <xdr:colOff>171450</xdr:colOff>
      <xdr:row>42</xdr:row>
      <xdr:rowOff>142875</xdr:rowOff>
    </xdr:from>
    <xdr:to>
      <xdr:col>3</xdr:col>
      <xdr:colOff>171450</xdr:colOff>
      <xdr:row>44</xdr:row>
      <xdr:rowOff>104775</xdr:rowOff>
    </xdr:to>
    <xdr:sp macro="" textlink="">
      <xdr:nvSpPr>
        <xdr:cNvPr id="51" name="Line 311"/>
        <xdr:cNvSpPr>
          <a:spLocks noChangeShapeType="1"/>
        </xdr:cNvSpPr>
      </xdr:nvSpPr>
      <xdr:spPr bwMode="auto">
        <a:xfrm flipV="1">
          <a:off x="2314575" y="6962775"/>
          <a:ext cx="0" cy="285750"/>
        </a:xfrm>
        <a:prstGeom prst="line">
          <a:avLst/>
        </a:prstGeom>
        <a:noFill/>
        <a:ln w="9525">
          <a:solidFill>
            <a:srgbClr val="000000"/>
          </a:solidFill>
          <a:round/>
          <a:headEnd/>
          <a:tailEnd/>
        </a:ln>
      </xdr:spPr>
    </xdr:sp>
    <xdr:clientData/>
  </xdr:twoCellAnchor>
  <xdr:twoCellAnchor>
    <xdr:from>
      <xdr:col>3</xdr:col>
      <xdr:colOff>209550</xdr:colOff>
      <xdr:row>43</xdr:row>
      <xdr:rowOff>66675</xdr:rowOff>
    </xdr:from>
    <xdr:to>
      <xdr:col>3</xdr:col>
      <xdr:colOff>704850</xdr:colOff>
      <xdr:row>44</xdr:row>
      <xdr:rowOff>66675</xdr:rowOff>
    </xdr:to>
    <xdr:sp macro="" textlink="">
      <xdr:nvSpPr>
        <xdr:cNvPr id="52" name="Text Box 312"/>
        <xdr:cNvSpPr txBox="1">
          <a:spLocks noChangeArrowheads="1"/>
        </xdr:cNvSpPr>
      </xdr:nvSpPr>
      <xdr:spPr bwMode="auto">
        <a:xfrm>
          <a:off x="2352675" y="7048500"/>
          <a:ext cx="4953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G233"/>
  <sheetViews>
    <sheetView tabSelected="1" zoomScaleNormal="100" workbookViewId="0">
      <selection activeCell="A2" sqref="A2:E2"/>
    </sheetView>
  </sheetViews>
  <sheetFormatPr defaultRowHeight="15" outlineLevelRow="2"/>
  <cols>
    <col min="1" max="1" width="19.5703125" customWidth="1"/>
    <col min="2" max="2" width="35.5703125" customWidth="1"/>
    <col min="3" max="3" width="33.28515625" customWidth="1"/>
    <col min="4" max="4" width="35.7109375" customWidth="1"/>
    <col min="5" max="5" width="16.7109375" customWidth="1"/>
  </cols>
  <sheetData>
    <row r="1" spans="1:5" ht="27.95" customHeight="1">
      <c r="A1" s="288" t="s">
        <v>442</v>
      </c>
      <c r="B1" s="288"/>
      <c r="C1" s="288"/>
      <c r="D1" s="288"/>
      <c r="E1" s="288"/>
    </row>
    <row r="2" spans="1:5" ht="9.9499999999999993" customHeight="1">
      <c r="A2" s="291"/>
      <c r="B2" s="291"/>
      <c r="C2" s="291"/>
      <c r="D2" s="291"/>
      <c r="E2" s="291"/>
    </row>
    <row r="3" spans="1:5">
      <c r="A3" s="289" t="s">
        <v>311</v>
      </c>
      <c r="B3" s="289"/>
      <c r="C3" s="289"/>
      <c r="D3" s="289"/>
      <c r="E3" s="289"/>
    </row>
    <row r="4" spans="1:5">
      <c r="A4" s="290" t="s">
        <v>46</v>
      </c>
      <c r="B4" s="290"/>
      <c r="C4" s="290"/>
      <c r="D4" s="290"/>
      <c r="E4" s="290"/>
    </row>
    <row r="5" spans="1:5" ht="9.9499999999999993" customHeight="1" thickBot="1">
      <c r="A5" s="260"/>
      <c r="B5" s="260"/>
      <c r="C5" s="260"/>
      <c r="D5" s="260"/>
      <c r="E5" s="260"/>
    </row>
    <row r="6" spans="1:5" ht="20.100000000000001" customHeight="1">
      <c r="A6" s="261" t="s">
        <v>46</v>
      </c>
      <c r="B6" s="262"/>
      <c r="C6" s="262"/>
      <c r="D6" s="263"/>
      <c r="E6" s="267" t="s">
        <v>60</v>
      </c>
    </row>
    <row r="7" spans="1:5" ht="20.100000000000001" customHeight="1" thickBot="1">
      <c r="A7" s="264"/>
      <c r="B7" s="265"/>
      <c r="C7" s="265"/>
      <c r="D7" s="266"/>
      <c r="E7" s="268"/>
    </row>
    <row r="8" spans="1:5" ht="15" customHeight="1" thickBot="1">
      <c r="A8" s="269"/>
      <c r="B8" s="270"/>
      <c r="C8" s="271"/>
      <c r="D8" s="165" t="s">
        <v>443</v>
      </c>
      <c r="E8" s="166"/>
    </row>
    <row r="9" spans="1:5">
      <c r="A9" s="275" t="s">
        <v>45</v>
      </c>
      <c r="B9" s="284"/>
      <c r="C9" s="276"/>
      <c r="D9" s="58" t="s">
        <v>357</v>
      </c>
      <c r="E9" s="231" t="s">
        <v>44</v>
      </c>
    </row>
    <row r="10" spans="1:5">
      <c r="A10" s="278" t="s">
        <v>43</v>
      </c>
      <c r="B10" s="285"/>
      <c r="C10" s="279"/>
      <c r="D10" s="10" t="s">
        <v>32</v>
      </c>
      <c r="E10" s="277"/>
    </row>
    <row r="11" spans="1:5" ht="25.5">
      <c r="A11" s="278" t="s">
        <v>42</v>
      </c>
      <c r="B11" s="285"/>
      <c r="C11" s="279"/>
      <c r="D11" s="10" t="s">
        <v>358</v>
      </c>
      <c r="E11" s="277"/>
    </row>
    <row r="12" spans="1:5" ht="15.75" thickBot="1">
      <c r="A12" s="228" t="s">
        <v>41</v>
      </c>
      <c r="B12" s="229"/>
      <c r="C12" s="280"/>
      <c r="D12" s="57" t="s">
        <v>359</v>
      </c>
      <c r="E12" s="232"/>
    </row>
    <row r="13" spans="1:5" ht="25.5">
      <c r="A13" s="275" t="s">
        <v>40</v>
      </c>
      <c r="B13" s="284"/>
      <c r="C13" s="276"/>
      <c r="D13" s="59" t="s">
        <v>360</v>
      </c>
      <c r="E13" s="231" t="s">
        <v>39</v>
      </c>
    </row>
    <row r="14" spans="1:5">
      <c r="A14" s="278" t="s">
        <v>38</v>
      </c>
      <c r="B14" s="285"/>
      <c r="C14" s="279"/>
      <c r="D14" s="60" t="s">
        <v>361</v>
      </c>
      <c r="E14" s="277"/>
    </row>
    <row r="15" spans="1:5" ht="26.25" thickBot="1">
      <c r="A15" s="228" t="s">
        <v>37</v>
      </c>
      <c r="B15" s="229"/>
      <c r="C15" s="280"/>
      <c r="D15" s="57" t="s">
        <v>362</v>
      </c>
      <c r="E15" s="232"/>
    </row>
    <row r="16" spans="1:5" ht="15.75" thickBot="1">
      <c r="A16" s="272" t="s">
        <v>36</v>
      </c>
      <c r="B16" s="273"/>
      <c r="C16" s="274"/>
      <c r="D16" s="143">
        <v>562500000</v>
      </c>
      <c r="E16" s="24" t="s">
        <v>35</v>
      </c>
    </row>
    <row r="17" spans="1:5" ht="15.75" thickBot="1">
      <c r="A17" s="272" t="s">
        <v>34</v>
      </c>
      <c r="B17" s="273"/>
      <c r="C17" s="274"/>
      <c r="D17" s="143">
        <v>562500000</v>
      </c>
      <c r="E17" s="7" t="s">
        <v>33</v>
      </c>
    </row>
    <row r="18" spans="1:5">
      <c r="A18" s="281" t="s">
        <v>32</v>
      </c>
      <c r="B18" s="275" t="s">
        <v>31</v>
      </c>
      <c r="C18" s="276"/>
      <c r="D18" s="241" t="s">
        <v>468</v>
      </c>
      <c r="E18" s="231" t="s">
        <v>30</v>
      </c>
    </row>
    <row r="19" spans="1:5">
      <c r="A19" s="282"/>
      <c r="B19" s="278" t="s">
        <v>23</v>
      </c>
      <c r="C19" s="279"/>
      <c r="D19" s="242"/>
      <c r="E19" s="277"/>
    </row>
    <row r="20" spans="1:5" ht="15.75" thickBot="1">
      <c r="A20" s="283"/>
      <c r="B20" s="228" t="s">
        <v>22</v>
      </c>
      <c r="C20" s="280"/>
      <c r="D20" s="243"/>
      <c r="E20" s="232"/>
    </row>
    <row r="21" spans="1:5" ht="24.75" customHeight="1" thickBot="1">
      <c r="A21" s="257" t="s">
        <v>29</v>
      </c>
      <c r="B21" s="258"/>
      <c r="C21" s="259"/>
      <c r="D21" s="61" t="s">
        <v>363</v>
      </c>
      <c r="E21" s="7" t="s">
        <v>28</v>
      </c>
    </row>
    <row r="22" spans="1:5" ht="24.75" customHeight="1">
      <c r="A22" s="246" t="s">
        <v>27</v>
      </c>
      <c r="B22" s="239" t="s">
        <v>26</v>
      </c>
      <c r="C22" s="240"/>
      <c r="D22" s="56" t="s">
        <v>364</v>
      </c>
      <c r="E22" s="231" t="s">
        <v>25</v>
      </c>
    </row>
    <row r="23" spans="1:5" ht="25.5" customHeight="1">
      <c r="A23" s="247"/>
      <c r="B23" s="251" t="s">
        <v>24</v>
      </c>
      <c r="C23" s="6" t="s">
        <v>31</v>
      </c>
      <c r="D23" s="244"/>
      <c r="E23" s="286"/>
    </row>
    <row r="24" spans="1:5">
      <c r="A24" s="247"/>
      <c r="B24" s="252"/>
      <c r="C24" s="5" t="s">
        <v>23</v>
      </c>
      <c r="D24" s="242"/>
      <c r="E24" s="286"/>
    </row>
    <row r="25" spans="1:5">
      <c r="A25" s="247"/>
      <c r="B25" s="252"/>
      <c r="C25" s="5" t="s">
        <v>22</v>
      </c>
      <c r="D25" s="245"/>
      <c r="E25" s="286"/>
    </row>
    <row r="26" spans="1:5">
      <c r="A26" s="247"/>
      <c r="B26" s="252"/>
      <c r="C26" s="5" t="s">
        <v>21</v>
      </c>
      <c r="D26" s="62"/>
      <c r="E26" s="286"/>
    </row>
    <row r="27" spans="1:5" ht="15" customHeight="1">
      <c r="A27" s="247"/>
      <c r="B27" s="253"/>
      <c r="C27" s="5" t="s">
        <v>17</v>
      </c>
      <c r="D27" s="60"/>
      <c r="E27" s="286"/>
    </row>
    <row r="28" spans="1:5" ht="25.5">
      <c r="A28" s="247"/>
      <c r="B28" s="251" t="s">
        <v>20</v>
      </c>
      <c r="C28" s="5" t="s">
        <v>19</v>
      </c>
      <c r="D28" s="62"/>
      <c r="E28" s="286"/>
    </row>
    <row r="29" spans="1:5" ht="25.5">
      <c r="A29" s="247"/>
      <c r="B29" s="252"/>
      <c r="C29" s="5" t="s">
        <v>18</v>
      </c>
      <c r="D29" s="62"/>
      <c r="E29" s="286"/>
    </row>
    <row r="30" spans="1:5" ht="25.5">
      <c r="A30" s="247"/>
      <c r="B30" s="252"/>
      <c r="C30" s="5" t="s">
        <v>17</v>
      </c>
      <c r="D30" s="60"/>
      <c r="E30" s="286"/>
    </row>
    <row r="31" spans="1:5" ht="39" thickBot="1">
      <c r="A31" s="248"/>
      <c r="B31" s="254"/>
      <c r="C31" s="2" t="s">
        <v>16</v>
      </c>
      <c r="D31" s="4"/>
      <c r="E31" s="287"/>
    </row>
    <row r="32" spans="1:5" ht="30" customHeight="1">
      <c r="A32" s="249" t="s">
        <v>325</v>
      </c>
      <c r="B32" s="255" t="s">
        <v>326</v>
      </c>
      <c r="C32" s="255"/>
      <c r="D32" s="142">
        <v>4917000</v>
      </c>
      <c r="E32" s="231" t="s">
        <v>15</v>
      </c>
    </row>
    <row r="33" spans="1:5" ht="34.5" customHeight="1" thickBot="1">
      <c r="A33" s="250"/>
      <c r="B33" s="256" t="s">
        <v>327</v>
      </c>
      <c r="C33" s="256"/>
      <c r="D33" s="4">
        <v>0</v>
      </c>
      <c r="E33" s="232"/>
    </row>
    <row r="34" spans="1:5" ht="15" customHeight="1" thickBot="1">
      <c r="A34" s="233"/>
      <c r="B34" s="234"/>
      <c r="C34" s="234"/>
      <c r="D34" s="234"/>
      <c r="E34" s="235"/>
    </row>
    <row r="35" spans="1:5" s="163" customFormat="1" ht="15" customHeight="1">
      <c r="A35" s="236" t="s">
        <v>14</v>
      </c>
      <c r="B35" s="237"/>
      <c r="C35" s="237"/>
      <c r="D35" s="237"/>
      <c r="E35" s="238"/>
    </row>
    <row r="36" spans="1:5" s="163" customFormat="1" ht="15" customHeight="1">
      <c r="A36" s="210" t="s">
        <v>13</v>
      </c>
      <c r="B36" s="227"/>
      <c r="C36" s="227"/>
      <c r="D36" s="220" t="s">
        <v>369</v>
      </c>
      <c r="E36" s="221"/>
    </row>
    <row r="37" spans="1:5" s="163" customFormat="1" ht="15" customHeight="1">
      <c r="A37" s="210" t="s">
        <v>12</v>
      </c>
      <c r="B37" s="211"/>
      <c r="C37" s="203" t="s">
        <v>11</v>
      </c>
      <c r="D37" s="213" t="s">
        <v>370</v>
      </c>
      <c r="E37" s="214"/>
    </row>
    <row r="38" spans="1:5" s="163" customFormat="1">
      <c r="A38" s="212"/>
      <c r="B38" s="211"/>
      <c r="C38" s="203" t="s">
        <v>10</v>
      </c>
      <c r="D38" s="213" t="s">
        <v>371</v>
      </c>
      <c r="E38" s="214"/>
    </row>
    <row r="39" spans="1:5" s="163" customFormat="1">
      <c r="A39" s="212"/>
      <c r="B39" s="211"/>
      <c r="C39" s="167" t="s">
        <v>9</v>
      </c>
      <c r="D39" s="215" t="s">
        <v>372</v>
      </c>
      <c r="E39" s="216"/>
    </row>
    <row r="40" spans="1:5" s="163" customFormat="1" ht="15" customHeight="1">
      <c r="A40" s="204" t="s">
        <v>8</v>
      </c>
      <c r="B40" s="205"/>
      <c r="C40" s="205"/>
      <c r="D40" s="205"/>
      <c r="E40" s="206"/>
    </row>
    <row r="41" spans="1:5" s="164" customFormat="1" ht="110.25" customHeight="1">
      <c r="A41" s="207" t="s">
        <v>470</v>
      </c>
      <c r="B41" s="208"/>
      <c r="C41" s="208"/>
      <c r="D41" s="208"/>
      <c r="E41" s="209"/>
    </row>
    <row r="42" spans="1:5" s="163" customFormat="1" ht="15" customHeight="1" outlineLevel="1">
      <c r="A42" s="204" t="s">
        <v>7</v>
      </c>
      <c r="B42" s="205"/>
      <c r="C42" s="205"/>
      <c r="D42" s="205"/>
      <c r="E42" s="206"/>
    </row>
    <row r="43" spans="1:5" s="163" customFormat="1" ht="43.5" customHeight="1" outlineLevel="1" thickBot="1">
      <c r="A43" s="228" t="s">
        <v>472</v>
      </c>
      <c r="B43" s="229"/>
      <c r="C43" s="229"/>
      <c r="D43" s="229"/>
      <c r="E43" s="230"/>
    </row>
    <row r="44" spans="1:5" s="163" customFormat="1" ht="15.75" outlineLevel="2" thickBot="1">
      <c r="A44" s="217"/>
      <c r="B44" s="218"/>
      <c r="C44" s="218"/>
      <c r="D44" s="218"/>
      <c r="E44" s="219"/>
    </row>
    <row r="45" spans="1:5" s="163" customFormat="1" ht="15" customHeight="1" outlineLevel="2">
      <c r="A45" s="224" t="s">
        <v>14</v>
      </c>
      <c r="B45" s="225"/>
      <c r="C45" s="225"/>
      <c r="D45" s="225"/>
      <c r="E45" s="226"/>
    </row>
    <row r="46" spans="1:5" s="163" customFormat="1" ht="15" customHeight="1" outlineLevel="2">
      <c r="A46" s="210" t="s">
        <v>13</v>
      </c>
      <c r="B46" s="227"/>
      <c r="C46" s="227"/>
      <c r="D46" s="220" t="s">
        <v>373</v>
      </c>
      <c r="E46" s="221"/>
    </row>
    <row r="47" spans="1:5" s="163" customFormat="1" ht="15" customHeight="1" outlineLevel="2">
      <c r="A47" s="210" t="s">
        <v>12</v>
      </c>
      <c r="B47" s="211"/>
      <c r="C47" s="203" t="s">
        <v>11</v>
      </c>
      <c r="D47" s="213" t="s">
        <v>370</v>
      </c>
      <c r="E47" s="214"/>
    </row>
    <row r="48" spans="1:5" s="163" customFormat="1" outlineLevel="2">
      <c r="A48" s="212"/>
      <c r="B48" s="211"/>
      <c r="C48" s="203" t="s">
        <v>10</v>
      </c>
      <c r="D48" s="213" t="s">
        <v>374</v>
      </c>
      <c r="E48" s="214"/>
    </row>
    <row r="49" spans="1:5" s="163" customFormat="1" outlineLevel="2">
      <c r="A49" s="212"/>
      <c r="B49" s="211"/>
      <c r="C49" s="167" t="s">
        <v>9</v>
      </c>
      <c r="D49" s="215" t="s">
        <v>375</v>
      </c>
      <c r="E49" s="216"/>
    </row>
    <row r="50" spans="1:5" s="163" customFormat="1" ht="15" customHeight="1" outlineLevel="2">
      <c r="A50" s="204" t="s">
        <v>8</v>
      </c>
      <c r="B50" s="205"/>
      <c r="C50" s="205"/>
      <c r="D50" s="205"/>
      <c r="E50" s="206"/>
    </row>
    <row r="51" spans="1:5" s="163" customFormat="1" ht="56.25" customHeight="1" outlineLevel="2">
      <c r="A51" s="207" t="s">
        <v>376</v>
      </c>
      <c r="B51" s="208"/>
      <c r="C51" s="208"/>
      <c r="D51" s="208"/>
      <c r="E51" s="209"/>
    </row>
    <row r="52" spans="1:5" s="163" customFormat="1" ht="15" customHeight="1" outlineLevel="2">
      <c r="A52" s="204" t="s">
        <v>7</v>
      </c>
      <c r="B52" s="205"/>
      <c r="C52" s="205"/>
      <c r="D52" s="205"/>
      <c r="E52" s="206"/>
    </row>
    <row r="53" spans="1:5" s="163" customFormat="1" ht="18" customHeight="1" outlineLevel="2" thickBot="1">
      <c r="A53" s="228" t="s">
        <v>444</v>
      </c>
      <c r="B53" s="229"/>
      <c r="C53" s="229"/>
      <c r="D53" s="229"/>
      <c r="E53" s="230"/>
    </row>
    <row r="54" spans="1:5" s="163" customFormat="1" ht="15.75" outlineLevel="2" thickBot="1">
      <c r="A54" s="217"/>
      <c r="B54" s="218"/>
      <c r="C54" s="218"/>
      <c r="D54" s="218"/>
      <c r="E54" s="219"/>
    </row>
    <row r="55" spans="1:5" s="163" customFormat="1" ht="15" customHeight="1" outlineLevel="2">
      <c r="A55" s="224" t="s">
        <v>14</v>
      </c>
      <c r="B55" s="225"/>
      <c r="C55" s="225"/>
      <c r="D55" s="225"/>
      <c r="E55" s="226"/>
    </row>
    <row r="56" spans="1:5" s="163" customFormat="1" ht="15" customHeight="1" outlineLevel="2">
      <c r="A56" s="210" t="s">
        <v>13</v>
      </c>
      <c r="B56" s="227"/>
      <c r="C56" s="227"/>
      <c r="D56" s="220" t="s">
        <v>377</v>
      </c>
      <c r="E56" s="221"/>
    </row>
    <row r="57" spans="1:5" s="163" customFormat="1" ht="15" customHeight="1" outlineLevel="2">
      <c r="A57" s="210" t="s">
        <v>12</v>
      </c>
      <c r="B57" s="211"/>
      <c r="C57" s="203" t="s">
        <v>11</v>
      </c>
      <c r="D57" s="213" t="s">
        <v>370</v>
      </c>
      <c r="E57" s="214"/>
    </row>
    <row r="58" spans="1:5" s="163" customFormat="1" outlineLevel="2">
      <c r="A58" s="212"/>
      <c r="B58" s="211"/>
      <c r="C58" s="203" t="s">
        <v>10</v>
      </c>
      <c r="D58" s="213" t="s">
        <v>378</v>
      </c>
      <c r="E58" s="214"/>
    </row>
    <row r="59" spans="1:5" s="163" customFormat="1" outlineLevel="2">
      <c r="A59" s="212"/>
      <c r="B59" s="211"/>
      <c r="C59" s="167" t="s">
        <v>9</v>
      </c>
      <c r="D59" s="215" t="s">
        <v>445</v>
      </c>
      <c r="E59" s="216"/>
    </row>
    <row r="60" spans="1:5" s="163" customFormat="1" ht="15" customHeight="1" outlineLevel="2">
      <c r="A60" s="204" t="s">
        <v>8</v>
      </c>
      <c r="B60" s="205"/>
      <c r="C60" s="205"/>
      <c r="D60" s="205"/>
      <c r="E60" s="206"/>
    </row>
    <row r="61" spans="1:5" s="163" customFormat="1" ht="83.25" customHeight="1" outlineLevel="2">
      <c r="A61" s="207" t="s">
        <v>446</v>
      </c>
      <c r="B61" s="208"/>
      <c r="C61" s="208"/>
      <c r="D61" s="208"/>
      <c r="E61" s="209"/>
    </row>
    <row r="62" spans="1:5" s="163" customFormat="1" ht="15" customHeight="1" outlineLevel="2">
      <c r="A62" s="204" t="s">
        <v>7</v>
      </c>
      <c r="B62" s="205"/>
      <c r="C62" s="205"/>
      <c r="D62" s="205"/>
      <c r="E62" s="206"/>
    </row>
    <row r="63" spans="1:5" s="163" customFormat="1" ht="52.5" customHeight="1" outlineLevel="2" thickBot="1">
      <c r="A63" s="228" t="s">
        <v>471</v>
      </c>
      <c r="B63" s="229"/>
      <c r="C63" s="229"/>
      <c r="D63" s="229"/>
      <c r="E63" s="230"/>
    </row>
    <row r="64" spans="1:5" s="163" customFormat="1" ht="15.75" outlineLevel="2" thickBot="1">
      <c r="A64" s="217"/>
      <c r="B64" s="218"/>
      <c r="C64" s="218"/>
      <c r="D64" s="218"/>
      <c r="E64" s="219"/>
    </row>
    <row r="65" spans="1:7" s="163" customFormat="1" ht="15" customHeight="1" outlineLevel="2">
      <c r="A65" s="224" t="s">
        <v>14</v>
      </c>
      <c r="B65" s="225"/>
      <c r="C65" s="225"/>
      <c r="D65" s="225"/>
      <c r="E65" s="226"/>
    </row>
    <row r="66" spans="1:7" s="163" customFormat="1" ht="15" customHeight="1" outlineLevel="2">
      <c r="A66" s="210" t="s">
        <v>13</v>
      </c>
      <c r="B66" s="227"/>
      <c r="C66" s="227"/>
      <c r="D66" s="220" t="s">
        <v>379</v>
      </c>
      <c r="E66" s="221"/>
    </row>
    <row r="67" spans="1:7" s="163" customFormat="1" ht="15" customHeight="1" outlineLevel="2">
      <c r="A67" s="210" t="s">
        <v>12</v>
      </c>
      <c r="B67" s="211"/>
      <c r="C67" s="203" t="s">
        <v>11</v>
      </c>
      <c r="D67" s="213" t="s">
        <v>370</v>
      </c>
      <c r="E67" s="214"/>
    </row>
    <row r="68" spans="1:7" s="163" customFormat="1" outlineLevel="2">
      <c r="A68" s="212"/>
      <c r="B68" s="211"/>
      <c r="C68" s="203" t="s">
        <v>10</v>
      </c>
      <c r="D68" s="213" t="s">
        <v>378</v>
      </c>
      <c r="E68" s="214"/>
    </row>
    <row r="69" spans="1:7" s="163" customFormat="1" outlineLevel="2">
      <c r="A69" s="212"/>
      <c r="B69" s="211"/>
      <c r="C69" s="167" t="s">
        <v>9</v>
      </c>
      <c r="D69" s="215" t="s">
        <v>447</v>
      </c>
      <c r="E69" s="216"/>
    </row>
    <row r="70" spans="1:7" s="163" customFormat="1" ht="15" customHeight="1" outlineLevel="2">
      <c r="A70" s="204" t="s">
        <v>8</v>
      </c>
      <c r="B70" s="205"/>
      <c r="C70" s="205"/>
      <c r="D70" s="205"/>
      <c r="E70" s="206"/>
    </row>
    <row r="71" spans="1:7" s="163" customFormat="1" ht="78" customHeight="1" outlineLevel="2">
      <c r="A71" s="207" t="s">
        <v>380</v>
      </c>
      <c r="B71" s="208"/>
      <c r="C71" s="208"/>
      <c r="D71" s="208"/>
      <c r="E71" s="209"/>
    </row>
    <row r="72" spans="1:7" s="163" customFormat="1" ht="15" customHeight="1" outlineLevel="2">
      <c r="A72" s="204" t="s">
        <v>7</v>
      </c>
      <c r="B72" s="205"/>
      <c r="C72" s="205"/>
      <c r="D72" s="205"/>
      <c r="E72" s="206"/>
    </row>
    <row r="73" spans="1:7" s="163" customFormat="1" ht="17.25" customHeight="1" outlineLevel="2" thickBot="1">
      <c r="A73" s="228" t="s">
        <v>381</v>
      </c>
      <c r="B73" s="229"/>
      <c r="C73" s="229"/>
      <c r="D73" s="229"/>
      <c r="E73" s="230"/>
    </row>
    <row r="74" spans="1:7" s="163" customFormat="1" ht="15.75" outlineLevel="2" thickBot="1">
      <c r="A74" s="217"/>
      <c r="B74" s="218"/>
      <c r="C74" s="218"/>
      <c r="D74" s="218"/>
      <c r="E74" s="219"/>
    </row>
    <row r="75" spans="1:7" s="163" customFormat="1" ht="15" customHeight="1" outlineLevel="2">
      <c r="A75" s="224" t="s">
        <v>14</v>
      </c>
      <c r="B75" s="225"/>
      <c r="C75" s="225"/>
      <c r="D75" s="225"/>
      <c r="E75" s="226"/>
    </row>
    <row r="76" spans="1:7" s="163" customFormat="1" ht="15" customHeight="1" outlineLevel="2">
      <c r="A76" s="210" t="s">
        <v>13</v>
      </c>
      <c r="B76" s="227"/>
      <c r="C76" s="227"/>
      <c r="D76" s="220" t="s">
        <v>382</v>
      </c>
      <c r="E76" s="221"/>
    </row>
    <row r="77" spans="1:7" s="163" customFormat="1" ht="15" customHeight="1" outlineLevel="2">
      <c r="A77" s="210" t="s">
        <v>12</v>
      </c>
      <c r="B77" s="211"/>
      <c r="C77" s="203" t="s">
        <v>11</v>
      </c>
      <c r="D77" s="213" t="s">
        <v>370</v>
      </c>
      <c r="E77" s="214"/>
      <c r="G77" s="184"/>
    </row>
    <row r="78" spans="1:7" s="163" customFormat="1" outlineLevel="2">
      <c r="A78" s="212"/>
      <c r="B78" s="211"/>
      <c r="C78" s="203" t="s">
        <v>10</v>
      </c>
      <c r="D78" s="213" t="s">
        <v>383</v>
      </c>
      <c r="E78" s="214"/>
    </row>
    <row r="79" spans="1:7" s="163" customFormat="1" outlineLevel="2">
      <c r="A79" s="212"/>
      <c r="B79" s="211"/>
      <c r="C79" s="167" t="s">
        <v>9</v>
      </c>
      <c r="D79" s="215" t="s">
        <v>384</v>
      </c>
      <c r="E79" s="216"/>
    </row>
    <row r="80" spans="1:7" s="163" customFormat="1" ht="15" customHeight="1" outlineLevel="2">
      <c r="A80" s="204" t="s">
        <v>8</v>
      </c>
      <c r="B80" s="205"/>
      <c r="C80" s="205"/>
      <c r="D80" s="205"/>
      <c r="E80" s="206"/>
    </row>
    <row r="81" spans="1:5" s="163" customFormat="1" ht="41.25" customHeight="1" outlineLevel="2">
      <c r="A81" s="207" t="s">
        <v>448</v>
      </c>
      <c r="B81" s="208"/>
      <c r="C81" s="208"/>
      <c r="D81" s="208"/>
      <c r="E81" s="209"/>
    </row>
    <row r="82" spans="1:5" s="163" customFormat="1" ht="15" customHeight="1" outlineLevel="2">
      <c r="A82" s="204" t="s">
        <v>7</v>
      </c>
      <c r="B82" s="205"/>
      <c r="C82" s="205"/>
      <c r="D82" s="205"/>
      <c r="E82" s="206"/>
    </row>
    <row r="83" spans="1:5" s="163" customFormat="1" ht="15.75" outlineLevel="2" thickBot="1">
      <c r="A83" s="228" t="s">
        <v>367</v>
      </c>
      <c r="B83" s="229"/>
      <c r="C83" s="229"/>
      <c r="D83" s="229"/>
      <c r="E83" s="230"/>
    </row>
    <row r="84" spans="1:5" s="163" customFormat="1" ht="15.75" outlineLevel="2" thickBot="1">
      <c r="A84" s="217"/>
      <c r="B84" s="218"/>
      <c r="C84" s="218"/>
      <c r="D84" s="218"/>
      <c r="E84" s="219"/>
    </row>
    <row r="85" spans="1:5" s="163" customFormat="1" ht="15" customHeight="1" outlineLevel="2">
      <c r="A85" s="224" t="s">
        <v>14</v>
      </c>
      <c r="B85" s="225"/>
      <c r="C85" s="225"/>
      <c r="D85" s="225"/>
      <c r="E85" s="226"/>
    </row>
    <row r="86" spans="1:5" s="163" customFormat="1" ht="15" customHeight="1" outlineLevel="2">
      <c r="A86" s="210" t="s">
        <v>13</v>
      </c>
      <c r="B86" s="227"/>
      <c r="C86" s="227"/>
      <c r="D86" s="220" t="s">
        <v>385</v>
      </c>
      <c r="E86" s="221"/>
    </row>
    <row r="87" spans="1:5" s="163" customFormat="1" ht="15" customHeight="1" outlineLevel="2">
      <c r="A87" s="210" t="s">
        <v>12</v>
      </c>
      <c r="B87" s="211"/>
      <c r="C87" s="203" t="s">
        <v>11</v>
      </c>
      <c r="D87" s="213" t="s">
        <v>370</v>
      </c>
      <c r="E87" s="214"/>
    </row>
    <row r="88" spans="1:5" s="163" customFormat="1" outlineLevel="2">
      <c r="A88" s="212"/>
      <c r="B88" s="211"/>
      <c r="C88" s="203" t="s">
        <v>10</v>
      </c>
      <c r="D88" s="213" t="s">
        <v>386</v>
      </c>
      <c r="E88" s="214"/>
    </row>
    <row r="89" spans="1:5" s="163" customFormat="1" outlineLevel="2">
      <c r="A89" s="212"/>
      <c r="B89" s="211"/>
      <c r="C89" s="167" t="s">
        <v>9</v>
      </c>
      <c r="D89" s="215" t="s">
        <v>384</v>
      </c>
      <c r="E89" s="216"/>
    </row>
    <row r="90" spans="1:5" s="163" customFormat="1" ht="15" customHeight="1" outlineLevel="2">
      <c r="A90" s="204" t="s">
        <v>8</v>
      </c>
      <c r="B90" s="205"/>
      <c r="C90" s="205"/>
      <c r="D90" s="205"/>
      <c r="E90" s="206"/>
    </row>
    <row r="91" spans="1:5" s="163" customFormat="1" ht="42.95" customHeight="1" outlineLevel="2">
      <c r="A91" s="207" t="s">
        <v>387</v>
      </c>
      <c r="B91" s="208"/>
      <c r="C91" s="208"/>
      <c r="D91" s="208"/>
      <c r="E91" s="209"/>
    </row>
    <row r="92" spans="1:5" s="163" customFormat="1" ht="15" customHeight="1" outlineLevel="2">
      <c r="A92" s="204" t="s">
        <v>7</v>
      </c>
      <c r="B92" s="205"/>
      <c r="C92" s="205"/>
      <c r="D92" s="205"/>
      <c r="E92" s="206"/>
    </row>
    <row r="93" spans="1:5" s="163" customFormat="1" ht="15.75" outlineLevel="2" thickBot="1">
      <c r="A93" s="228" t="s">
        <v>367</v>
      </c>
      <c r="B93" s="229"/>
      <c r="C93" s="229"/>
      <c r="D93" s="229"/>
      <c r="E93" s="230"/>
    </row>
    <row r="94" spans="1:5" s="163" customFormat="1" ht="15.75" outlineLevel="2" thickBot="1">
      <c r="A94" s="217"/>
      <c r="B94" s="218"/>
      <c r="C94" s="218"/>
      <c r="D94" s="218"/>
      <c r="E94" s="219"/>
    </row>
    <row r="95" spans="1:5" s="163" customFormat="1" ht="15" customHeight="1" outlineLevel="2">
      <c r="A95" s="224" t="s">
        <v>14</v>
      </c>
      <c r="B95" s="225"/>
      <c r="C95" s="225"/>
      <c r="D95" s="225"/>
      <c r="E95" s="226"/>
    </row>
    <row r="96" spans="1:5" s="163" customFormat="1" ht="15" customHeight="1" outlineLevel="2">
      <c r="A96" s="210" t="s">
        <v>13</v>
      </c>
      <c r="B96" s="227"/>
      <c r="C96" s="227"/>
      <c r="D96" s="220" t="s">
        <v>388</v>
      </c>
      <c r="E96" s="221"/>
    </row>
    <row r="97" spans="1:7" s="163" customFormat="1" ht="15" customHeight="1" outlineLevel="2">
      <c r="A97" s="210" t="s">
        <v>12</v>
      </c>
      <c r="B97" s="211"/>
      <c r="C97" s="203" t="s">
        <v>11</v>
      </c>
      <c r="D97" s="213" t="s">
        <v>389</v>
      </c>
      <c r="E97" s="214"/>
      <c r="G97" s="184"/>
    </row>
    <row r="98" spans="1:7" s="163" customFormat="1" outlineLevel="2">
      <c r="A98" s="212"/>
      <c r="B98" s="211"/>
      <c r="C98" s="203" t="s">
        <v>10</v>
      </c>
      <c r="D98" s="213" t="s">
        <v>390</v>
      </c>
      <c r="E98" s="214"/>
    </row>
    <row r="99" spans="1:7" s="163" customFormat="1" outlineLevel="2">
      <c r="A99" s="212"/>
      <c r="B99" s="211"/>
      <c r="C99" s="167" t="s">
        <v>9</v>
      </c>
      <c r="D99" s="215" t="s">
        <v>469</v>
      </c>
      <c r="E99" s="216"/>
    </row>
    <row r="100" spans="1:7" s="163" customFormat="1" ht="15" customHeight="1" outlineLevel="2">
      <c r="A100" s="204" t="s">
        <v>8</v>
      </c>
      <c r="B100" s="205"/>
      <c r="C100" s="205"/>
      <c r="D100" s="205"/>
      <c r="E100" s="206"/>
    </row>
    <row r="101" spans="1:7" s="163" customFormat="1" ht="83.25" customHeight="1" outlineLevel="2">
      <c r="A101" s="207" t="s">
        <v>391</v>
      </c>
      <c r="B101" s="208"/>
      <c r="C101" s="208"/>
      <c r="D101" s="208"/>
      <c r="E101" s="209"/>
    </row>
    <row r="102" spans="1:7" s="163" customFormat="1" ht="15" customHeight="1" outlineLevel="2">
      <c r="A102" s="204" t="s">
        <v>7</v>
      </c>
      <c r="B102" s="205"/>
      <c r="C102" s="205"/>
      <c r="D102" s="205"/>
      <c r="E102" s="206"/>
    </row>
    <row r="103" spans="1:7" s="163" customFormat="1" ht="43.5" customHeight="1" outlineLevel="2" thickBot="1">
      <c r="A103" s="228" t="s">
        <v>473</v>
      </c>
      <c r="B103" s="229"/>
      <c r="C103" s="229"/>
      <c r="D103" s="229"/>
      <c r="E103" s="230"/>
    </row>
    <row r="104" spans="1:7" s="163" customFormat="1" ht="15.75" outlineLevel="2" thickBot="1">
      <c r="A104" s="217"/>
      <c r="B104" s="218"/>
      <c r="C104" s="218"/>
      <c r="D104" s="218"/>
      <c r="E104" s="219"/>
    </row>
    <row r="105" spans="1:7" s="163" customFormat="1" ht="15" customHeight="1" outlineLevel="2">
      <c r="A105" s="224" t="s">
        <v>14</v>
      </c>
      <c r="B105" s="225"/>
      <c r="C105" s="225"/>
      <c r="D105" s="225"/>
      <c r="E105" s="226"/>
    </row>
    <row r="106" spans="1:7" s="163" customFormat="1" ht="15" customHeight="1" outlineLevel="2">
      <c r="A106" s="210" t="s">
        <v>13</v>
      </c>
      <c r="B106" s="227"/>
      <c r="C106" s="227"/>
      <c r="D106" s="220" t="s">
        <v>392</v>
      </c>
      <c r="E106" s="221"/>
    </row>
    <row r="107" spans="1:7" s="163" customFormat="1" ht="15" customHeight="1" outlineLevel="2">
      <c r="A107" s="210" t="s">
        <v>12</v>
      </c>
      <c r="B107" s="211"/>
      <c r="C107" s="203" t="s">
        <v>11</v>
      </c>
      <c r="D107" s="213" t="s">
        <v>389</v>
      </c>
      <c r="E107" s="214"/>
    </row>
    <row r="108" spans="1:7" s="163" customFormat="1" outlineLevel="2">
      <c r="A108" s="212"/>
      <c r="B108" s="211"/>
      <c r="C108" s="203" t="s">
        <v>10</v>
      </c>
      <c r="D108" s="213" t="s">
        <v>393</v>
      </c>
      <c r="E108" s="214"/>
    </row>
    <row r="109" spans="1:7" s="163" customFormat="1" outlineLevel="2">
      <c r="A109" s="212"/>
      <c r="B109" s="211"/>
      <c r="C109" s="167" t="s">
        <v>9</v>
      </c>
      <c r="D109" s="215" t="s">
        <v>394</v>
      </c>
      <c r="E109" s="216"/>
    </row>
    <row r="110" spans="1:7" s="163" customFormat="1" ht="15" customHeight="1" outlineLevel="2">
      <c r="A110" s="204" t="s">
        <v>8</v>
      </c>
      <c r="B110" s="205"/>
      <c r="C110" s="205"/>
      <c r="D110" s="205"/>
      <c r="E110" s="206"/>
    </row>
    <row r="111" spans="1:7" s="163" customFormat="1" ht="66.75" customHeight="1" outlineLevel="2">
      <c r="A111" s="207" t="s">
        <v>449</v>
      </c>
      <c r="B111" s="208"/>
      <c r="C111" s="208"/>
      <c r="D111" s="208"/>
      <c r="E111" s="209"/>
    </row>
    <row r="112" spans="1:7" s="163" customFormat="1" ht="15" customHeight="1" outlineLevel="2">
      <c r="A112" s="204" t="s">
        <v>7</v>
      </c>
      <c r="B112" s="205"/>
      <c r="C112" s="205"/>
      <c r="D112" s="205"/>
      <c r="E112" s="206"/>
    </row>
    <row r="113" spans="1:5" s="163" customFormat="1" ht="15.75" outlineLevel="2" thickBot="1">
      <c r="A113" s="228" t="s">
        <v>367</v>
      </c>
      <c r="B113" s="229"/>
      <c r="C113" s="229"/>
      <c r="D113" s="229"/>
      <c r="E113" s="230"/>
    </row>
    <row r="114" spans="1:5" s="163" customFormat="1" ht="15.75" outlineLevel="2" thickBot="1">
      <c r="A114" s="217"/>
      <c r="B114" s="218"/>
      <c r="C114" s="218"/>
      <c r="D114" s="218"/>
      <c r="E114" s="219"/>
    </row>
    <row r="115" spans="1:5" s="163" customFormat="1" ht="15" customHeight="1" outlineLevel="2">
      <c r="A115" s="224" t="s">
        <v>14</v>
      </c>
      <c r="B115" s="225"/>
      <c r="C115" s="225"/>
      <c r="D115" s="225"/>
      <c r="E115" s="226"/>
    </row>
    <row r="116" spans="1:5" s="163" customFormat="1" ht="15" customHeight="1" outlineLevel="2">
      <c r="A116" s="210" t="s">
        <v>13</v>
      </c>
      <c r="B116" s="227"/>
      <c r="C116" s="227"/>
      <c r="D116" s="220" t="s">
        <v>395</v>
      </c>
      <c r="E116" s="221"/>
    </row>
    <row r="117" spans="1:5" s="163" customFormat="1" ht="15" customHeight="1" outlineLevel="2">
      <c r="A117" s="210" t="s">
        <v>12</v>
      </c>
      <c r="B117" s="211"/>
      <c r="C117" s="203" t="s">
        <v>11</v>
      </c>
      <c r="D117" s="213" t="s">
        <v>389</v>
      </c>
      <c r="E117" s="214"/>
    </row>
    <row r="118" spans="1:5" s="163" customFormat="1" outlineLevel="2">
      <c r="A118" s="212"/>
      <c r="B118" s="211"/>
      <c r="C118" s="203" t="s">
        <v>10</v>
      </c>
      <c r="D118" s="213" t="s">
        <v>396</v>
      </c>
      <c r="E118" s="214"/>
    </row>
    <row r="119" spans="1:5" s="163" customFormat="1" outlineLevel="2">
      <c r="A119" s="212"/>
      <c r="B119" s="211"/>
      <c r="C119" s="167" t="s">
        <v>9</v>
      </c>
      <c r="D119" s="215" t="s">
        <v>397</v>
      </c>
      <c r="E119" s="216"/>
    </row>
    <row r="120" spans="1:5" s="163" customFormat="1" ht="15" customHeight="1" outlineLevel="2">
      <c r="A120" s="204" t="s">
        <v>8</v>
      </c>
      <c r="B120" s="205"/>
      <c r="C120" s="205"/>
      <c r="D120" s="205"/>
      <c r="E120" s="206"/>
    </row>
    <row r="121" spans="1:5" s="163" customFormat="1" ht="58.5" customHeight="1" outlineLevel="2">
      <c r="A121" s="207" t="s">
        <v>450</v>
      </c>
      <c r="B121" s="208"/>
      <c r="C121" s="208"/>
      <c r="D121" s="208"/>
      <c r="E121" s="209"/>
    </row>
    <row r="122" spans="1:5" s="163" customFormat="1" ht="15" customHeight="1" outlineLevel="2">
      <c r="A122" s="204" t="s">
        <v>7</v>
      </c>
      <c r="B122" s="205"/>
      <c r="C122" s="205"/>
      <c r="D122" s="205"/>
      <c r="E122" s="206"/>
    </row>
    <row r="123" spans="1:5" s="163" customFormat="1" ht="15.75" outlineLevel="2" thickBot="1">
      <c r="A123" s="228" t="s">
        <v>474</v>
      </c>
      <c r="B123" s="229"/>
      <c r="C123" s="229"/>
      <c r="D123" s="229"/>
      <c r="E123" s="230"/>
    </row>
    <row r="124" spans="1:5" s="163" customFormat="1" ht="15.75" outlineLevel="2" thickBot="1">
      <c r="A124" s="217"/>
      <c r="B124" s="218"/>
      <c r="C124" s="218"/>
      <c r="D124" s="218"/>
      <c r="E124" s="219"/>
    </row>
    <row r="125" spans="1:5" s="163" customFormat="1" ht="15" customHeight="1" outlineLevel="2">
      <c r="A125" s="224" t="s">
        <v>14</v>
      </c>
      <c r="B125" s="225"/>
      <c r="C125" s="225"/>
      <c r="D125" s="225"/>
      <c r="E125" s="226"/>
    </row>
    <row r="126" spans="1:5" s="163" customFormat="1" ht="15" customHeight="1" outlineLevel="2">
      <c r="A126" s="210" t="s">
        <v>13</v>
      </c>
      <c r="B126" s="227"/>
      <c r="C126" s="227"/>
      <c r="D126" s="220" t="s">
        <v>398</v>
      </c>
      <c r="E126" s="221"/>
    </row>
    <row r="127" spans="1:5" s="163" customFormat="1" ht="15" customHeight="1" outlineLevel="2">
      <c r="A127" s="210" t="s">
        <v>12</v>
      </c>
      <c r="B127" s="211"/>
      <c r="C127" s="203" t="s">
        <v>11</v>
      </c>
      <c r="D127" s="213"/>
      <c r="E127" s="214"/>
    </row>
    <row r="128" spans="1:5" s="163" customFormat="1" outlineLevel="2">
      <c r="A128" s="212"/>
      <c r="B128" s="211"/>
      <c r="C128" s="203" t="s">
        <v>10</v>
      </c>
      <c r="D128" s="213" t="s">
        <v>399</v>
      </c>
      <c r="E128" s="214"/>
    </row>
    <row r="129" spans="1:5" s="163" customFormat="1" outlineLevel="2">
      <c r="A129" s="212"/>
      <c r="B129" s="211"/>
      <c r="C129" s="167" t="s">
        <v>9</v>
      </c>
      <c r="D129" s="215" t="s">
        <v>451</v>
      </c>
      <c r="E129" s="216"/>
    </row>
    <row r="130" spans="1:5" s="163" customFormat="1" ht="15" customHeight="1" outlineLevel="2">
      <c r="A130" s="204" t="s">
        <v>8</v>
      </c>
      <c r="B130" s="205"/>
      <c r="C130" s="205"/>
      <c r="D130" s="205"/>
      <c r="E130" s="206"/>
    </row>
    <row r="131" spans="1:5" s="163" customFormat="1" ht="33.75" customHeight="1" outlineLevel="2">
      <c r="A131" s="207" t="s">
        <v>453</v>
      </c>
      <c r="B131" s="222"/>
      <c r="C131" s="222"/>
      <c r="D131" s="222"/>
      <c r="E131" s="223"/>
    </row>
    <row r="132" spans="1:5" s="163" customFormat="1" ht="15" customHeight="1" outlineLevel="2">
      <c r="A132" s="204" t="s">
        <v>7</v>
      </c>
      <c r="B132" s="205"/>
      <c r="C132" s="205"/>
      <c r="D132" s="205"/>
      <c r="E132" s="206"/>
    </row>
    <row r="133" spans="1:5" s="163" customFormat="1" ht="15.75" outlineLevel="2" thickBot="1">
      <c r="A133" s="228" t="s">
        <v>367</v>
      </c>
      <c r="B133" s="229"/>
      <c r="C133" s="229"/>
      <c r="D133" s="229"/>
      <c r="E133" s="230"/>
    </row>
    <row r="134" spans="1:5" s="163" customFormat="1" ht="15.75" outlineLevel="2" thickBot="1">
      <c r="A134" s="217"/>
      <c r="B134" s="218"/>
      <c r="C134" s="218"/>
      <c r="D134" s="218"/>
      <c r="E134" s="219"/>
    </row>
    <row r="135" spans="1:5" s="163" customFormat="1" ht="15" customHeight="1" outlineLevel="2">
      <c r="A135" s="224" t="s">
        <v>14</v>
      </c>
      <c r="B135" s="225"/>
      <c r="C135" s="225"/>
      <c r="D135" s="225"/>
      <c r="E135" s="226"/>
    </row>
    <row r="136" spans="1:5" s="163" customFormat="1" ht="15" customHeight="1" outlineLevel="2">
      <c r="A136" s="210" t="s">
        <v>13</v>
      </c>
      <c r="B136" s="227"/>
      <c r="C136" s="227"/>
      <c r="D136" s="220" t="s">
        <v>454</v>
      </c>
      <c r="E136" s="221"/>
    </row>
    <row r="137" spans="1:5" s="163" customFormat="1" ht="15" customHeight="1" outlineLevel="2">
      <c r="A137" s="210" t="s">
        <v>12</v>
      </c>
      <c r="B137" s="211"/>
      <c r="C137" s="203" t="s">
        <v>11</v>
      </c>
      <c r="D137" s="213"/>
      <c r="E137" s="214"/>
    </row>
    <row r="138" spans="1:5" s="163" customFormat="1" outlineLevel="2">
      <c r="A138" s="212"/>
      <c r="B138" s="211"/>
      <c r="C138" s="203" t="s">
        <v>10</v>
      </c>
      <c r="D138" s="213" t="s">
        <v>400</v>
      </c>
      <c r="E138" s="214"/>
    </row>
    <row r="139" spans="1:5" s="163" customFormat="1" outlineLevel="2">
      <c r="A139" s="212"/>
      <c r="B139" s="211"/>
      <c r="C139" s="167" t="s">
        <v>9</v>
      </c>
      <c r="D139" s="215" t="s">
        <v>452</v>
      </c>
      <c r="E139" s="216"/>
    </row>
    <row r="140" spans="1:5" s="163" customFormat="1" ht="15" customHeight="1" outlineLevel="2">
      <c r="A140" s="204" t="s">
        <v>8</v>
      </c>
      <c r="B140" s="205"/>
      <c r="C140" s="205"/>
      <c r="D140" s="205"/>
      <c r="E140" s="206"/>
    </row>
    <row r="141" spans="1:5" s="163" customFormat="1" ht="39" customHeight="1" outlineLevel="2">
      <c r="A141" s="207" t="s">
        <v>455</v>
      </c>
      <c r="B141" s="222"/>
      <c r="C141" s="222"/>
      <c r="D141" s="222"/>
      <c r="E141" s="223"/>
    </row>
    <row r="142" spans="1:5" s="163" customFormat="1" ht="15" customHeight="1" outlineLevel="2">
      <c r="A142" s="204" t="s">
        <v>7</v>
      </c>
      <c r="B142" s="205"/>
      <c r="C142" s="205"/>
      <c r="D142" s="205"/>
      <c r="E142" s="206"/>
    </row>
    <row r="143" spans="1:5" s="163" customFormat="1" ht="15.75" outlineLevel="2" thickBot="1">
      <c r="A143" s="228" t="s">
        <v>367</v>
      </c>
      <c r="B143" s="229"/>
      <c r="C143" s="229"/>
      <c r="D143" s="229"/>
      <c r="E143" s="230"/>
    </row>
    <row r="144" spans="1:5" s="163" customFormat="1" ht="15.75" outlineLevel="2" thickBot="1">
      <c r="A144" s="217"/>
      <c r="B144" s="218"/>
      <c r="C144" s="218"/>
      <c r="D144" s="218"/>
      <c r="E144" s="219"/>
    </row>
    <row r="145" spans="1:7" s="163" customFormat="1" ht="15" customHeight="1" outlineLevel="2">
      <c r="A145" s="224" t="s">
        <v>14</v>
      </c>
      <c r="B145" s="225"/>
      <c r="C145" s="225"/>
      <c r="D145" s="225"/>
      <c r="E145" s="226"/>
    </row>
    <row r="146" spans="1:7" s="163" customFormat="1" ht="15" customHeight="1" outlineLevel="2">
      <c r="A146" s="210" t="s">
        <v>13</v>
      </c>
      <c r="B146" s="227"/>
      <c r="C146" s="227"/>
      <c r="D146" s="220" t="s">
        <v>401</v>
      </c>
      <c r="E146" s="221"/>
    </row>
    <row r="147" spans="1:7" s="163" customFormat="1" ht="15" customHeight="1" outlineLevel="2">
      <c r="A147" s="210" t="s">
        <v>12</v>
      </c>
      <c r="B147" s="211"/>
      <c r="C147" s="203" t="s">
        <v>11</v>
      </c>
      <c r="D147" s="213"/>
      <c r="E147" s="214"/>
      <c r="G147" s="184"/>
    </row>
    <row r="148" spans="1:7" s="163" customFormat="1" outlineLevel="2">
      <c r="A148" s="212"/>
      <c r="B148" s="211"/>
      <c r="C148" s="203" t="s">
        <v>10</v>
      </c>
      <c r="D148" s="213" t="s">
        <v>402</v>
      </c>
      <c r="E148" s="214"/>
    </row>
    <row r="149" spans="1:7" s="163" customFormat="1" outlineLevel="2">
      <c r="A149" s="212"/>
      <c r="B149" s="211"/>
      <c r="C149" s="167" t="s">
        <v>9</v>
      </c>
      <c r="D149" s="215" t="s">
        <v>456</v>
      </c>
      <c r="E149" s="216"/>
    </row>
    <row r="150" spans="1:7" s="163" customFormat="1" ht="15" customHeight="1" outlineLevel="2">
      <c r="A150" s="204" t="s">
        <v>8</v>
      </c>
      <c r="B150" s="205"/>
      <c r="C150" s="205"/>
      <c r="D150" s="205"/>
      <c r="E150" s="206"/>
    </row>
    <row r="151" spans="1:7" s="163" customFormat="1" ht="39" customHeight="1" outlineLevel="2">
      <c r="A151" s="207" t="s">
        <v>457</v>
      </c>
      <c r="B151" s="222"/>
      <c r="C151" s="222"/>
      <c r="D151" s="222"/>
      <c r="E151" s="223"/>
    </row>
    <row r="152" spans="1:7" s="163" customFormat="1" ht="15" customHeight="1" outlineLevel="2">
      <c r="A152" s="204" t="s">
        <v>7</v>
      </c>
      <c r="B152" s="205"/>
      <c r="C152" s="205"/>
      <c r="D152" s="205"/>
      <c r="E152" s="206"/>
    </row>
    <row r="153" spans="1:7" s="163" customFormat="1" ht="15.75" outlineLevel="2" thickBot="1">
      <c r="A153" s="228" t="s">
        <v>367</v>
      </c>
      <c r="B153" s="229"/>
      <c r="C153" s="229"/>
      <c r="D153" s="229"/>
      <c r="E153" s="230"/>
    </row>
    <row r="154" spans="1:7" s="163" customFormat="1" ht="15.75" outlineLevel="2" thickBot="1">
      <c r="A154" s="217"/>
      <c r="B154" s="218"/>
      <c r="C154" s="218"/>
      <c r="D154" s="218"/>
      <c r="E154" s="219"/>
    </row>
    <row r="155" spans="1:7" s="163" customFormat="1" ht="15" customHeight="1" outlineLevel="2">
      <c r="A155" s="224" t="s">
        <v>14</v>
      </c>
      <c r="B155" s="225"/>
      <c r="C155" s="225"/>
      <c r="D155" s="225"/>
      <c r="E155" s="226"/>
    </row>
    <row r="156" spans="1:7" s="163" customFormat="1" ht="15" customHeight="1" outlineLevel="2">
      <c r="A156" s="210" t="s">
        <v>13</v>
      </c>
      <c r="B156" s="227"/>
      <c r="C156" s="227"/>
      <c r="D156" s="220" t="s">
        <v>403</v>
      </c>
      <c r="E156" s="221"/>
    </row>
    <row r="157" spans="1:7" s="163" customFormat="1" ht="15" customHeight="1" outlineLevel="2">
      <c r="A157" s="210" t="s">
        <v>12</v>
      </c>
      <c r="B157" s="211"/>
      <c r="C157" s="203" t="s">
        <v>11</v>
      </c>
      <c r="D157" s="213"/>
      <c r="E157" s="214"/>
    </row>
    <row r="158" spans="1:7" s="163" customFormat="1" outlineLevel="2">
      <c r="A158" s="212"/>
      <c r="B158" s="211"/>
      <c r="C158" s="203" t="s">
        <v>10</v>
      </c>
      <c r="D158" s="213" t="s">
        <v>404</v>
      </c>
      <c r="E158" s="214"/>
    </row>
    <row r="159" spans="1:7" s="163" customFormat="1" outlineLevel="2">
      <c r="A159" s="212"/>
      <c r="B159" s="211"/>
      <c r="C159" s="167" t="s">
        <v>9</v>
      </c>
      <c r="D159" s="215" t="s">
        <v>458</v>
      </c>
      <c r="E159" s="216"/>
    </row>
    <row r="160" spans="1:7" s="163" customFormat="1" ht="15" customHeight="1" outlineLevel="2">
      <c r="A160" s="204" t="s">
        <v>8</v>
      </c>
      <c r="B160" s="205"/>
      <c r="C160" s="205"/>
      <c r="D160" s="205"/>
      <c r="E160" s="206"/>
    </row>
    <row r="161" spans="1:5" s="163" customFormat="1" outlineLevel="2">
      <c r="A161" s="207" t="s">
        <v>405</v>
      </c>
      <c r="B161" s="222"/>
      <c r="C161" s="222"/>
      <c r="D161" s="222"/>
      <c r="E161" s="223"/>
    </row>
    <row r="162" spans="1:5" s="163" customFormat="1" ht="15" customHeight="1" outlineLevel="2">
      <c r="A162" s="204" t="s">
        <v>7</v>
      </c>
      <c r="B162" s="205"/>
      <c r="C162" s="205"/>
      <c r="D162" s="205"/>
      <c r="E162" s="206"/>
    </row>
    <row r="163" spans="1:5" s="163" customFormat="1" ht="15.75" outlineLevel="2" thickBot="1">
      <c r="A163" s="228" t="s">
        <v>367</v>
      </c>
      <c r="B163" s="229"/>
      <c r="C163" s="229"/>
      <c r="D163" s="229"/>
      <c r="E163" s="230"/>
    </row>
    <row r="164" spans="1:5" s="163" customFormat="1" ht="15.75" outlineLevel="2" thickBot="1">
      <c r="A164" s="217"/>
      <c r="B164" s="218"/>
      <c r="C164" s="218"/>
      <c r="D164" s="218"/>
      <c r="E164" s="219"/>
    </row>
    <row r="165" spans="1:5" s="163" customFormat="1" ht="15" customHeight="1" outlineLevel="2">
      <c r="A165" s="224" t="s">
        <v>14</v>
      </c>
      <c r="B165" s="225"/>
      <c r="C165" s="225"/>
      <c r="D165" s="225"/>
      <c r="E165" s="226"/>
    </row>
    <row r="166" spans="1:5" s="163" customFormat="1" ht="15" customHeight="1" outlineLevel="2">
      <c r="A166" s="210" t="s">
        <v>13</v>
      </c>
      <c r="B166" s="227"/>
      <c r="C166" s="227"/>
      <c r="D166" s="220" t="s">
        <v>406</v>
      </c>
      <c r="E166" s="221"/>
    </row>
    <row r="167" spans="1:5" s="163" customFormat="1" ht="15" customHeight="1" outlineLevel="2">
      <c r="A167" s="210" t="s">
        <v>12</v>
      </c>
      <c r="B167" s="211"/>
      <c r="C167" s="203" t="s">
        <v>11</v>
      </c>
      <c r="D167" s="213"/>
      <c r="E167" s="214"/>
    </row>
    <row r="168" spans="1:5" s="163" customFormat="1" outlineLevel="2">
      <c r="A168" s="212"/>
      <c r="B168" s="211"/>
      <c r="C168" s="203" t="s">
        <v>10</v>
      </c>
      <c r="D168" s="213" t="s">
        <v>407</v>
      </c>
      <c r="E168" s="214"/>
    </row>
    <row r="169" spans="1:5" s="163" customFormat="1" outlineLevel="2">
      <c r="A169" s="212"/>
      <c r="B169" s="211"/>
      <c r="C169" s="167" t="s">
        <v>9</v>
      </c>
      <c r="D169" s="215" t="s">
        <v>459</v>
      </c>
      <c r="E169" s="216"/>
    </row>
    <row r="170" spans="1:5" s="163" customFormat="1" ht="15" customHeight="1" outlineLevel="2">
      <c r="A170" s="204" t="s">
        <v>8</v>
      </c>
      <c r="B170" s="205"/>
      <c r="C170" s="205"/>
      <c r="D170" s="205"/>
      <c r="E170" s="206"/>
    </row>
    <row r="171" spans="1:5" s="163" customFormat="1" ht="26.25" customHeight="1" outlineLevel="2">
      <c r="A171" s="207" t="s">
        <v>475</v>
      </c>
      <c r="B171" s="222"/>
      <c r="C171" s="222"/>
      <c r="D171" s="222"/>
      <c r="E171" s="223"/>
    </row>
    <row r="172" spans="1:5" s="163" customFormat="1" ht="15" customHeight="1" outlineLevel="2">
      <c r="A172" s="204" t="s">
        <v>7</v>
      </c>
      <c r="B172" s="205"/>
      <c r="C172" s="205"/>
      <c r="D172" s="205"/>
      <c r="E172" s="206"/>
    </row>
    <row r="173" spans="1:5" s="163" customFormat="1" ht="15.75" outlineLevel="2" thickBot="1">
      <c r="A173" s="228" t="s">
        <v>367</v>
      </c>
      <c r="B173" s="229"/>
      <c r="C173" s="229"/>
      <c r="D173" s="229"/>
      <c r="E173" s="230"/>
    </row>
    <row r="174" spans="1:5" s="163" customFormat="1" ht="15.75" outlineLevel="2" thickBot="1">
      <c r="A174" s="217"/>
      <c r="B174" s="218"/>
      <c r="C174" s="218"/>
      <c r="D174" s="218"/>
      <c r="E174" s="219"/>
    </row>
    <row r="175" spans="1:5" s="163" customFormat="1" ht="15" customHeight="1" outlineLevel="2">
      <c r="A175" s="224" t="s">
        <v>14</v>
      </c>
      <c r="B175" s="225"/>
      <c r="C175" s="225"/>
      <c r="D175" s="225"/>
      <c r="E175" s="226"/>
    </row>
    <row r="176" spans="1:5" s="163" customFormat="1" ht="15" customHeight="1" outlineLevel="2">
      <c r="A176" s="210" t="s">
        <v>13</v>
      </c>
      <c r="B176" s="227"/>
      <c r="C176" s="227"/>
      <c r="D176" s="220" t="s">
        <v>408</v>
      </c>
      <c r="E176" s="221"/>
    </row>
    <row r="177" spans="1:5" s="163" customFormat="1" ht="15" customHeight="1" outlineLevel="2">
      <c r="A177" s="210" t="s">
        <v>12</v>
      </c>
      <c r="B177" s="211"/>
      <c r="C177" s="203" t="s">
        <v>11</v>
      </c>
      <c r="D177" s="213"/>
      <c r="E177" s="214"/>
    </row>
    <row r="178" spans="1:5" s="163" customFormat="1" outlineLevel="2">
      <c r="A178" s="212"/>
      <c r="B178" s="211"/>
      <c r="C178" s="203" t="s">
        <v>10</v>
      </c>
      <c r="D178" s="213" t="s">
        <v>409</v>
      </c>
      <c r="E178" s="214"/>
    </row>
    <row r="179" spans="1:5" s="163" customFormat="1" outlineLevel="2">
      <c r="A179" s="212"/>
      <c r="B179" s="211"/>
      <c r="C179" s="167" t="s">
        <v>9</v>
      </c>
      <c r="D179" s="215" t="s">
        <v>460</v>
      </c>
      <c r="E179" s="216"/>
    </row>
    <row r="180" spans="1:5" s="163" customFormat="1" ht="15" customHeight="1" outlineLevel="2">
      <c r="A180" s="204" t="s">
        <v>8</v>
      </c>
      <c r="B180" s="205"/>
      <c r="C180" s="205"/>
      <c r="D180" s="205"/>
      <c r="E180" s="206"/>
    </row>
    <row r="181" spans="1:5" s="163" customFormat="1" ht="28.5" customHeight="1" outlineLevel="2">
      <c r="A181" s="207" t="s">
        <v>410</v>
      </c>
      <c r="B181" s="222"/>
      <c r="C181" s="222"/>
      <c r="D181" s="222"/>
      <c r="E181" s="223"/>
    </row>
    <row r="182" spans="1:5" s="163" customFormat="1" ht="15" customHeight="1" outlineLevel="2">
      <c r="A182" s="204" t="s">
        <v>7</v>
      </c>
      <c r="B182" s="205"/>
      <c r="C182" s="205"/>
      <c r="D182" s="205"/>
      <c r="E182" s="206"/>
    </row>
    <row r="183" spans="1:5" s="163" customFormat="1" ht="15.75" outlineLevel="2" thickBot="1">
      <c r="A183" s="228" t="s">
        <v>367</v>
      </c>
      <c r="B183" s="229"/>
      <c r="C183" s="229"/>
      <c r="D183" s="229"/>
      <c r="E183" s="230"/>
    </row>
    <row r="184" spans="1:5" s="163" customFormat="1" ht="15.75" outlineLevel="2" thickBot="1">
      <c r="A184" s="217"/>
      <c r="B184" s="218"/>
      <c r="C184" s="218"/>
      <c r="D184" s="218"/>
      <c r="E184" s="219"/>
    </row>
    <row r="185" spans="1:5" s="163" customFormat="1" ht="15" customHeight="1" outlineLevel="2">
      <c r="A185" s="224" t="s">
        <v>14</v>
      </c>
      <c r="B185" s="225"/>
      <c r="C185" s="225"/>
      <c r="D185" s="225"/>
      <c r="E185" s="226"/>
    </row>
    <row r="186" spans="1:5" s="163" customFormat="1" ht="15" customHeight="1" outlineLevel="2">
      <c r="A186" s="210" t="s">
        <v>13</v>
      </c>
      <c r="B186" s="227"/>
      <c r="C186" s="227"/>
      <c r="D186" s="220" t="s">
        <v>411</v>
      </c>
      <c r="E186" s="221"/>
    </row>
    <row r="187" spans="1:5" s="163" customFormat="1" ht="15" customHeight="1" outlineLevel="2">
      <c r="A187" s="210" t="s">
        <v>12</v>
      </c>
      <c r="B187" s="211"/>
      <c r="C187" s="203" t="s">
        <v>11</v>
      </c>
      <c r="D187" s="213"/>
      <c r="E187" s="214"/>
    </row>
    <row r="188" spans="1:5" s="163" customFormat="1" outlineLevel="2">
      <c r="A188" s="212"/>
      <c r="B188" s="211"/>
      <c r="C188" s="203" t="s">
        <v>10</v>
      </c>
      <c r="D188" s="213" t="s">
        <v>412</v>
      </c>
      <c r="E188" s="214"/>
    </row>
    <row r="189" spans="1:5" s="163" customFormat="1" outlineLevel="2">
      <c r="A189" s="212"/>
      <c r="B189" s="211"/>
      <c r="C189" s="167" t="s">
        <v>9</v>
      </c>
      <c r="D189" s="215" t="s">
        <v>461</v>
      </c>
      <c r="E189" s="216"/>
    </row>
    <row r="190" spans="1:5" s="163" customFormat="1" ht="15" customHeight="1" outlineLevel="2">
      <c r="A190" s="204" t="s">
        <v>8</v>
      </c>
      <c r="B190" s="205"/>
      <c r="C190" s="205"/>
      <c r="D190" s="205"/>
      <c r="E190" s="206"/>
    </row>
    <row r="191" spans="1:5" s="163" customFormat="1" ht="27.75" customHeight="1" outlineLevel="2">
      <c r="A191" s="207" t="s">
        <v>413</v>
      </c>
      <c r="B191" s="222"/>
      <c r="C191" s="222"/>
      <c r="D191" s="222"/>
      <c r="E191" s="223"/>
    </row>
    <row r="192" spans="1:5" s="163" customFormat="1" ht="15" customHeight="1" outlineLevel="2">
      <c r="A192" s="204" t="s">
        <v>7</v>
      </c>
      <c r="B192" s="205"/>
      <c r="C192" s="205"/>
      <c r="D192" s="205"/>
      <c r="E192" s="206"/>
    </row>
    <row r="193" spans="1:5" s="163" customFormat="1" ht="15.75" outlineLevel="2" thickBot="1">
      <c r="A193" s="228" t="s">
        <v>367</v>
      </c>
      <c r="B193" s="229"/>
      <c r="C193" s="229"/>
      <c r="D193" s="229"/>
      <c r="E193" s="230"/>
    </row>
    <row r="194" spans="1:5" s="163" customFormat="1" ht="15.75" outlineLevel="2" thickBot="1">
      <c r="A194" s="217"/>
      <c r="B194" s="218"/>
      <c r="C194" s="218"/>
      <c r="D194" s="218"/>
      <c r="E194" s="219"/>
    </row>
    <row r="195" spans="1:5" s="163" customFormat="1" ht="15" customHeight="1" outlineLevel="2">
      <c r="A195" s="224" t="s">
        <v>14</v>
      </c>
      <c r="B195" s="225"/>
      <c r="C195" s="225"/>
      <c r="D195" s="225"/>
      <c r="E195" s="226"/>
    </row>
    <row r="196" spans="1:5" s="163" customFormat="1" ht="15" customHeight="1" outlineLevel="2">
      <c r="A196" s="210" t="s">
        <v>13</v>
      </c>
      <c r="B196" s="227"/>
      <c r="C196" s="227"/>
      <c r="D196" s="220" t="s">
        <v>414</v>
      </c>
      <c r="E196" s="221"/>
    </row>
    <row r="197" spans="1:5" s="163" customFormat="1" ht="15" customHeight="1" outlineLevel="2">
      <c r="A197" s="210" t="s">
        <v>12</v>
      </c>
      <c r="B197" s="211"/>
      <c r="C197" s="203" t="s">
        <v>11</v>
      </c>
      <c r="D197" s="213"/>
      <c r="E197" s="214"/>
    </row>
    <row r="198" spans="1:5" s="163" customFormat="1" outlineLevel="2">
      <c r="A198" s="212"/>
      <c r="B198" s="211"/>
      <c r="C198" s="203" t="s">
        <v>10</v>
      </c>
      <c r="D198" s="213" t="s">
        <v>415</v>
      </c>
      <c r="E198" s="214"/>
    </row>
    <row r="199" spans="1:5" s="163" customFormat="1" outlineLevel="2">
      <c r="A199" s="212"/>
      <c r="B199" s="211"/>
      <c r="C199" s="167" t="s">
        <v>9</v>
      </c>
      <c r="D199" s="215" t="s">
        <v>462</v>
      </c>
      <c r="E199" s="216"/>
    </row>
    <row r="200" spans="1:5" s="163" customFormat="1" ht="15" customHeight="1" outlineLevel="2">
      <c r="A200" s="204" t="s">
        <v>8</v>
      </c>
      <c r="B200" s="205"/>
      <c r="C200" s="205"/>
      <c r="D200" s="205"/>
      <c r="E200" s="206"/>
    </row>
    <row r="201" spans="1:5" s="163" customFormat="1" ht="54.75" customHeight="1" outlineLevel="2">
      <c r="A201" s="207" t="s">
        <v>463</v>
      </c>
      <c r="B201" s="222"/>
      <c r="C201" s="222"/>
      <c r="D201" s="222"/>
      <c r="E201" s="223"/>
    </row>
    <row r="202" spans="1:5" s="163" customFormat="1" ht="15" customHeight="1" outlineLevel="2">
      <c r="A202" s="204" t="s">
        <v>7</v>
      </c>
      <c r="B202" s="205"/>
      <c r="C202" s="205"/>
      <c r="D202" s="205"/>
      <c r="E202" s="206"/>
    </row>
    <row r="203" spans="1:5" s="163" customFormat="1" ht="15.75" outlineLevel="2" thickBot="1">
      <c r="A203" s="228" t="s">
        <v>367</v>
      </c>
      <c r="B203" s="229"/>
      <c r="C203" s="229"/>
      <c r="D203" s="229"/>
      <c r="E203" s="230"/>
    </row>
    <row r="204" spans="1:5" s="163" customFormat="1" ht="15.75" outlineLevel="2" thickBot="1">
      <c r="A204" s="217"/>
      <c r="B204" s="218"/>
      <c r="C204" s="218"/>
      <c r="D204" s="218"/>
      <c r="E204" s="219"/>
    </row>
    <row r="205" spans="1:5" s="163" customFormat="1" ht="15" customHeight="1" outlineLevel="2">
      <c r="A205" s="224" t="s">
        <v>14</v>
      </c>
      <c r="B205" s="225"/>
      <c r="C205" s="225"/>
      <c r="D205" s="225"/>
      <c r="E205" s="226"/>
    </row>
    <row r="206" spans="1:5" s="163" customFormat="1" ht="15" customHeight="1" outlineLevel="2">
      <c r="A206" s="210" t="s">
        <v>13</v>
      </c>
      <c r="B206" s="227"/>
      <c r="C206" s="227"/>
      <c r="D206" s="220" t="s">
        <v>416</v>
      </c>
      <c r="E206" s="221"/>
    </row>
    <row r="207" spans="1:5" s="163" customFormat="1" ht="15" customHeight="1" outlineLevel="2">
      <c r="A207" s="210" t="s">
        <v>12</v>
      </c>
      <c r="B207" s="211"/>
      <c r="C207" s="203" t="s">
        <v>11</v>
      </c>
      <c r="D207" s="213"/>
      <c r="E207" s="214"/>
    </row>
    <row r="208" spans="1:5" s="163" customFormat="1" outlineLevel="2">
      <c r="A208" s="212"/>
      <c r="B208" s="211"/>
      <c r="C208" s="203" t="s">
        <v>10</v>
      </c>
      <c r="D208" s="213" t="s">
        <v>417</v>
      </c>
      <c r="E208" s="214"/>
    </row>
    <row r="209" spans="1:5" s="163" customFormat="1" outlineLevel="2">
      <c r="A209" s="212"/>
      <c r="B209" s="211"/>
      <c r="C209" s="167" t="s">
        <v>9</v>
      </c>
      <c r="D209" s="215" t="s">
        <v>464</v>
      </c>
      <c r="E209" s="216"/>
    </row>
    <row r="210" spans="1:5" s="163" customFormat="1" ht="15" customHeight="1" outlineLevel="2">
      <c r="A210" s="204" t="s">
        <v>8</v>
      </c>
      <c r="B210" s="205"/>
      <c r="C210" s="205"/>
      <c r="D210" s="205"/>
      <c r="E210" s="206"/>
    </row>
    <row r="211" spans="1:5" s="163" customFormat="1" ht="42.75" customHeight="1" outlineLevel="2">
      <c r="A211" s="207" t="s">
        <v>476</v>
      </c>
      <c r="B211" s="222"/>
      <c r="C211" s="222"/>
      <c r="D211" s="222"/>
      <c r="E211" s="223"/>
    </row>
    <row r="212" spans="1:5" s="163" customFormat="1" ht="15" customHeight="1" outlineLevel="2">
      <c r="A212" s="204" t="s">
        <v>7</v>
      </c>
      <c r="B212" s="205"/>
      <c r="C212" s="205"/>
      <c r="D212" s="205"/>
      <c r="E212" s="206"/>
    </row>
    <row r="213" spans="1:5" s="163" customFormat="1" ht="18.75" customHeight="1" outlineLevel="2" thickBot="1">
      <c r="A213" s="228" t="s">
        <v>418</v>
      </c>
      <c r="B213" s="229"/>
      <c r="C213" s="229"/>
      <c r="D213" s="229"/>
      <c r="E213" s="230"/>
    </row>
    <row r="214" spans="1:5" s="163" customFormat="1" ht="15.75" outlineLevel="2" thickBot="1">
      <c r="A214" s="217"/>
      <c r="B214" s="218"/>
      <c r="C214" s="218"/>
      <c r="D214" s="218"/>
      <c r="E214" s="219"/>
    </row>
    <row r="215" spans="1:5" s="163" customFormat="1" ht="15" customHeight="1" outlineLevel="2">
      <c r="A215" s="224" t="s">
        <v>14</v>
      </c>
      <c r="B215" s="225"/>
      <c r="C215" s="225"/>
      <c r="D215" s="225"/>
      <c r="E215" s="226"/>
    </row>
    <row r="216" spans="1:5" s="163" customFormat="1" ht="15" customHeight="1" outlineLevel="2">
      <c r="A216" s="210" t="s">
        <v>13</v>
      </c>
      <c r="B216" s="227"/>
      <c r="C216" s="227"/>
      <c r="D216" s="220" t="s">
        <v>419</v>
      </c>
      <c r="E216" s="221"/>
    </row>
    <row r="217" spans="1:5" s="163" customFormat="1" ht="15" customHeight="1" outlineLevel="2">
      <c r="A217" s="210" t="s">
        <v>12</v>
      </c>
      <c r="B217" s="211"/>
      <c r="C217" s="203" t="s">
        <v>11</v>
      </c>
      <c r="D217" s="213"/>
      <c r="E217" s="214"/>
    </row>
    <row r="218" spans="1:5" s="163" customFormat="1" outlineLevel="2">
      <c r="A218" s="212"/>
      <c r="B218" s="211"/>
      <c r="C218" s="203" t="s">
        <v>10</v>
      </c>
      <c r="D218" s="213" t="s">
        <v>420</v>
      </c>
      <c r="E218" s="214"/>
    </row>
    <row r="219" spans="1:5" s="163" customFormat="1" outlineLevel="2">
      <c r="A219" s="212"/>
      <c r="B219" s="211"/>
      <c r="C219" s="167" t="s">
        <v>9</v>
      </c>
      <c r="D219" s="215" t="s">
        <v>465</v>
      </c>
      <c r="E219" s="216"/>
    </row>
    <row r="220" spans="1:5" s="163" customFormat="1" ht="15" customHeight="1" outlineLevel="2">
      <c r="A220" s="204" t="s">
        <v>8</v>
      </c>
      <c r="B220" s="205"/>
      <c r="C220" s="205"/>
      <c r="D220" s="205"/>
      <c r="E220" s="206"/>
    </row>
    <row r="221" spans="1:5" s="163" customFormat="1" ht="41.25" customHeight="1" outlineLevel="2">
      <c r="A221" s="207" t="s">
        <v>477</v>
      </c>
      <c r="B221" s="222"/>
      <c r="C221" s="222"/>
      <c r="D221" s="222"/>
      <c r="E221" s="223"/>
    </row>
    <row r="222" spans="1:5" s="163" customFormat="1" ht="15" customHeight="1" outlineLevel="2">
      <c r="A222" s="204" t="s">
        <v>7</v>
      </c>
      <c r="B222" s="205"/>
      <c r="C222" s="205"/>
      <c r="D222" s="205"/>
      <c r="E222" s="206"/>
    </row>
    <row r="223" spans="1:5" s="163" customFormat="1" ht="15.75" outlineLevel="2" thickBot="1">
      <c r="A223" s="228" t="s">
        <v>367</v>
      </c>
      <c r="B223" s="229"/>
      <c r="C223" s="229"/>
      <c r="D223" s="229"/>
      <c r="E223" s="230"/>
    </row>
    <row r="224" spans="1:5" s="163" customFormat="1" ht="15.75" outlineLevel="2" thickBot="1">
      <c r="A224" s="217"/>
      <c r="B224" s="218"/>
      <c r="C224" s="218"/>
      <c r="D224" s="218"/>
      <c r="E224" s="219"/>
    </row>
    <row r="225" spans="1:5" s="163" customFormat="1" ht="15" customHeight="1" outlineLevel="2">
      <c r="A225" s="224" t="s">
        <v>14</v>
      </c>
      <c r="B225" s="225"/>
      <c r="C225" s="225"/>
      <c r="D225" s="225"/>
      <c r="E225" s="226"/>
    </row>
    <row r="226" spans="1:5" s="163" customFormat="1" ht="15" customHeight="1" outlineLevel="2">
      <c r="A226" s="210" t="s">
        <v>13</v>
      </c>
      <c r="B226" s="227"/>
      <c r="C226" s="227"/>
      <c r="D226" s="220" t="s">
        <v>466</v>
      </c>
      <c r="E226" s="221"/>
    </row>
    <row r="227" spans="1:5" s="163" customFormat="1" ht="15" customHeight="1" outlineLevel="2">
      <c r="A227" s="210" t="s">
        <v>12</v>
      </c>
      <c r="B227" s="211"/>
      <c r="C227" s="203" t="s">
        <v>11</v>
      </c>
      <c r="D227" s="213"/>
      <c r="E227" s="214"/>
    </row>
    <row r="228" spans="1:5" s="163" customFormat="1" outlineLevel="2">
      <c r="A228" s="212"/>
      <c r="B228" s="211"/>
      <c r="C228" s="203" t="s">
        <v>10</v>
      </c>
      <c r="D228" s="213" t="s">
        <v>421</v>
      </c>
      <c r="E228" s="214"/>
    </row>
    <row r="229" spans="1:5" s="163" customFormat="1" outlineLevel="2">
      <c r="A229" s="212"/>
      <c r="B229" s="211"/>
      <c r="C229" s="167" t="s">
        <v>9</v>
      </c>
      <c r="D229" s="215" t="s">
        <v>467</v>
      </c>
      <c r="E229" s="216"/>
    </row>
    <row r="230" spans="1:5" s="163" customFormat="1" ht="15" customHeight="1" outlineLevel="2">
      <c r="A230" s="204" t="s">
        <v>8</v>
      </c>
      <c r="B230" s="205"/>
      <c r="C230" s="205"/>
      <c r="D230" s="205"/>
      <c r="E230" s="206"/>
    </row>
    <row r="231" spans="1:5" s="163" customFormat="1" ht="52.5" customHeight="1" outlineLevel="2">
      <c r="A231" s="207" t="s">
        <v>478</v>
      </c>
      <c r="B231" s="222"/>
      <c r="C231" s="222"/>
      <c r="D231" s="222"/>
      <c r="E231" s="223"/>
    </row>
    <row r="232" spans="1:5" s="163" customFormat="1" ht="15" customHeight="1" outlineLevel="2">
      <c r="A232" s="204" t="s">
        <v>7</v>
      </c>
      <c r="B232" s="205"/>
      <c r="C232" s="205"/>
      <c r="D232" s="205"/>
      <c r="E232" s="206"/>
    </row>
    <row r="233" spans="1:5" s="163" customFormat="1" ht="15.75" outlineLevel="2" thickBot="1">
      <c r="A233" s="228" t="s">
        <v>440</v>
      </c>
      <c r="B233" s="229"/>
      <c r="C233" s="229"/>
      <c r="D233" s="229"/>
      <c r="E233" s="230"/>
    </row>
  </sheetData>
  <sheetProtection password="AAF1" sheet="1" objects="1" scenarios="1" selectLockedCells="1" selectUnlockedCells="1"/>
  <customSheetViews>
    <customSheetView guid="{50823AFA-AF82-4061-9437-1EA6648665C5}">
      <selection sqref="A1:D1"/>
      <pageMargins left="0.15748031496062992" right="0.15748031496062992" top="0.2" bottom="0.18" header="0.17" footer="0.16"/>
      <pageSetup paperSize="9" orientation="landscape" r:id="rId1"/>
    </customSheetView>
  </customSheetViews>
  <mergeCells count="276">
    <mergeCell ref="A1:E1"/>
    <mergeCell ref="A3:E3"/>
    <mergeCell ref="A4:E4"/>
    <mergeCell ref="A2:E2"/>
    <mergeCell ref="A233:E233"/>
    <mergeCell ref="A123:E123"/>
    <mergeCell ref="A132:E132"/>
    <mergeCell ref="A133:E133"/>
    <mergeCell ref="A143:E143"/>
    <mergeCell ref="A153:E153"/>
    <mergeCell ref="A163:E163"/>
    <mergeCell ref="A173:E173"/>
    <mergeCell ref="A183:E183"/>
    <mergeCell ref="A141:E141"/>
    <mergeCell ref="A136:C136"/>
    <mergeCell ref="D136:E136"/>
    <mergeCell ref="A137:B139"/>
    <mergeCell ref="D137:E137"/>
    <mergeCell ref="D138:E138"/>
    <mergeCell ref="D139:E139"/>
    <mergeCell ref="A140:E140"/>
    <mergeCell ref="A125:E125"/>
    <mergeCell ref="A126:C126"/>
    <mergeCell ref="D126:E126"/>
    <mergeCell ref="D166:E166"/>
    <mergeCell ref="A167:B169"/>
    <mergeCell ref="D167:E167"/>
    <mergeCell ref="A5:E5"/>
    <mergeCell ref="A6:D7"/>
    <mergeCell ref="E6:E7"/>
    <mergeCell ref="A8:C8"/>
    <mergeCell ref="A16:C16"/>
    <mergeCell ref="A17:C17"/>
    <mergeCell ref="B18:C18"/>
    <mergeCell ref="E18:E20"/>
    <mergeCell ref="B19:C19"/>
    <mergeCell ref="B20:C20"/>
    <mergeCell ref="A18:A20"/>
    <mergeCell ref="A9:C9"/>
    <mergeCell ref="E9:E12"/>
    <mergeCell ref="A10:C10"/>
    <mergeCell ref="A11:C11"/>
    <mergeCell ref="A12:C12"/>
    <mergeCell ref="A13:C13"/>
    <mergeCell ref="E13:E15"/>
    <mergeCell ref="A14:C14"/>
    <mergeCell ref="A15:C15"/>
    <mergeCell ref="E22:E31"/>
    <mergeCell ref="B22:C22"/>
    <mergeCell ref="D18:D20"/>
    <mergeCell ref="D23:D25"/>
    <mergeCell ref="A22:A31"/>
    <mergeCell ref="D38:E38"/>
    <mergeCell ref="A40:E40"/>
    <mergeCell ref="A32:A33"/>
    <mergeCell ref="B23:B27"/>
    <mergeCell ref="B28:B31"/>
    <mergeCell ref="B32:C32"/>
    <mergeCell ref="B33:C33"/>
    <mergeCell ref="A36:C36"/>
    <mergeCell ref="A37:B39"/>
    <mergeCell ref="D39:E39"/>
    <mergeCell ref="A21:C21"/>
    <mergeCell ref="A55:E55"/>
    <mergeCell ref="A56:C56"/>
    <mergeCell ref="D56:E56"/>
    <mergeCell ref="A53:E53"/>
    <mergeCell ref="A54:E54"/>
    <mergeCell ref="A42:E42"/>
    <mergeCell ref="E32:E33"/>
    <mergeCell ref="A34:E34"/>
    <mergeCell ref="A35:E35"/>
    <mergeCell ref="D36:E36"/>
    <mergeCell ref="D37:E37"/>
    <mergeCell ref="A50:E50"/>
    <mergeCell ref="A41:E41"/>
    <mergeCell ref="A43:E43"/>
    <mergeCell ref="A51:E51"/>
    <mergeCell ref="A52:E52"/>
    <mergeCell ref="A44:E44"/>
    <mergeCell ref="A45:E45"/>
    <mergeCell ref="A46:C46"/>
    <mergeCell ref="D46:E46"/>
    <mergeCell ref="A47:B49"/>
    <mergeCell ref="D47:E47"/>
    <mergeCell ref="D48:E48"/>
    <mergeCell ref="D49:E49"/>
    <mergeCell ref="A71:E71"/>
    <mergeCell ref="A63:E63"/>
    <mergeCell ref="A73:E73"/>
    <mergeCell ref="A64:E64"/>
    <mergeCell ref="A74:E74"/>
    <mergeCell ref="A57:B59"/>
    <mergeCell ref="D57:E57"/>
    <mergeCell ref="D58:E58"/>
    <mergeCell ref="D59:E59"/>
    <mergeCell ref="A60:E60"/>
    <mergeCell ref="A61:E61"/>
    <mergeCell ref="A62:E62"/>
    <mergeCell ref="A65:E65"/>
    <mergeCell ref="A66:C66"/>
    <mergeCell ref="D66:E66"/>
    <mergeCell ref="A67:B69"/>
    <mergeCell ref="D67:E67"/>
    <mergeCell ref="D68:E68"/>
    <mergeCell ref="D69:E69"/>
    <mergeCell ref="A70:E70"/>
    <mergeCell ref="A101:E101"/>
    <mergeCell ref="A105:E105"/>
    <mergeCell ref="A106:C106"/>
    <mergeCell ref="A72:E72"/>
    <mergeCell ref="A75:E75"/>
    <mergeCell ref="A76:C76"/>
    <mergeCell ref="D76:E76"/>
    <mergeCell ref="A77:B79"/>
    <mergeCell ref="D77:E77"/>
    <mergeCell ref="D78:E78"/>
    <mergeCell ref="D79:E79"/>
    <mergeCell ref="A82:E82"/>
    <mergeCell ref="D89:E89"/>
    <mergeCell ref="A90:E90"/>
    <mergeCell ref="A83:E83"/>
    <mergeCell ref="A93:E93"/>
    <mergeCell ref="A84:E84"/>
    <mergeCell ref="A94:E94"/>
    <mergeCell ref="A85:E85"/>
    <mergeCell ref="A86:C86"/>
    <mergeCell ref="D86:E86"/>
    <mergeCell ref="A87:B89"/>
    <mergeCell ref="D87:E87"/>
    <mergeCell ref="D88:E88"/>
    <mergeCell ref="A186:C186"/>
    <mergeCell ref="D186:E186"/>
    <mergeCell ref="A172:E172"/>
    <mergeCell ref="A190:E190"/>
    <mergeCell ref="A191:E191"/>
    <mergeCell ref="A174:E174"/>
    <mergeCell ref="A184:E184"/>
    <mergeCell ref="A115:E115"/>
    <mergeCell ref="D127:E127"/>
    <mergeCell ref="D128:E128"/>
    <mergeCell ref="D129:E129"/>
    <mergeCell ref="A130:E130"/>
    <mergeCell ref="A131:E131"/>
    <mergeCell ref="A116:C116"/>
    <mergeCell ref="A152:E152"/>
    <mergeCell ref="A145:E145"/>
    <mergeCell ref="A146:C146"/>
    <mergeCell ref="D146:E146"/>
    <mergeCell ref="A147:B149"/>
    <mergeCell ref="D147:E147"/>
    <mergeCell ref="D148:E148"/>
    <mergeCell ref="D149:E149"/>
    <mergeCell ref="A134:E134"/>
    <mergeCell ref="A144:E144"/>
    <mergeCell ref="A230:E230"/>
    <mergeCell ref="A231:E231"/>
    <mergeCell ref="A232:E232"/>
    <mergeCell ref="A204:E204"/>
    <mergeCell ref="A214:E214"/>
    <mergeCell ref="A210:E210"/>
    <mergeCell ref="A211:E211"/>
    <mergeCell ref="A205:E205"/>
    <mergeCell ref="A224:E224"/>
    <mergeCell ref="D216:E216"/>
    <mergeCell ref="A217:B219"/>
    <mergeCell ref="D217:E217"/>
    <mergeCell ref="D218:E218"/>
    <mergeCell ref="D219:E219"/>
    <mergeCell ref="A220:E220"/>
    <mergeCell ref="A221:E221"/>
    <mergeCell ref="A225:E225"/>
    <mergeCell ref="A226:C226"/>
    <mergeCell ref="D226:E226"/>
    <mergeCell ref="A222:E222"/>
    <mergeCell ref="A206:C206"/>
    <mergeCell ref="D206:E206"/>
    <mergeCell ref="A207:B209"/>
    <mergeCell ref="D207:E207"/>
    <mergeCell ref="A197:B199"/>
    <mergeCell ref="D197:E197"/>
    <mergeCell ref="D198:E198"/>
    <mergeCell ref="D199:E199"/>
    <mergeCell ref="D209:E209"/>
    <mergeCell ref="A200:E200"/>
    <mergeCell ref="A201:E201"/>
    <mergeCell ref="A202:E202"/>
    <mergeCell ref="A212:E212"/>
    <mergeCell ref="A227:B229"/>
    <mergeCell ref="D227:E227"/>
    <mergeCell ref="D228:E228"/>
    <mergeCell ref="D229:E229"/>
    <mergeCell ref="D208:E208"/>
    <mergeCell ref="A215:E215"/>
    <mergeCell ref="A216:C216"/>
    <mergeCell ref="A203:E203"/>
    <mergeCell ref="A213:E213"/>
    <mergeCell ref="A223:E223"/>
    <mergeCell ref="A160:E160"/>
    <mergeCell ref="A161:E161"/>
    <mergeCell ref="A162:E162"/>
    <mergeCell ref="A165:E165"/>
    <mergeCell ref="A166:C166"/>
    <mergeCell ref="A195:E195"/>
    <mergeCell ref="A196:C196"/>
    <mergeCell ref="D196:E196"/>
    <mergeCell ref="A193:E193"/>
    <mergeCell ref="A194:E194"/>
    <mergeCell ref="A164:E164"/>
    <mergeCell ref="D168:E168"/>
    <mergeCell ref="D169:E169"/>
    <mergeCell ref="A170:E170"/>
    <mergeCell ref="A171:E171"/>
    <mergeCell ref="A192:E192"/>
    <mergeCell ref="A175:E175"/>
    <mergeCell ref="A176:C176"/>
    <mergeCell ref="D176:E176"/>
    <mergeCell ref="A177:B179"/>
    <mergeCell ref="D177:E177"/>
    <mergeCell ref="D178:E178"/>
    <mergeCell ref="D179:E179"/>
    <mergeCell ref="A180:E180"/>
    <mergeCell ref="A157:B159"/>
    <mergeCell ref="D157:E157"/>
    <mergeCell ref="D158:E158"/>
    <mergeCell ref="D159:E159"/>
    <mergeCell ref="A154:E154"/>
    <mergeCell ref="A142:E142"/>
    <mergeCell ref="A135:E135"/>
    <mergeCell ref="A122:E122"/>
    <mergeCell ref="A103:E103"/>
    <mergeCell ref="A113:E113"/>
    <mergeCell ref="A104:E104"/>
    <mergeCell ref="A114:E114"/>
    <mergeCell ref="D106:E106"/>
    <mergeCell ref="A107:B109"/>
    <mergeCell ref="D107:E107"/>
    <mergeCell ref="D108:E108"/>
    <mergeCell ref="D109:E109"/>
    <mergeCell ref="A110:E110"/>
    <mergeCell ref="A111:E111"/>
    <mergeCell ref="A112:E112"/>
    <mergeCell ref="A127:B129"/>
    <mergeCell ref="D99:E99"/>
    <mergeCell ref="A100:E100"/>
    <mergeCell ref="A91:E91"/>
    <mergeCell ref="A92:E92"/>
    <mergeCell ref="A95:E95"/>
    <mergeCell ref="A96:C96"/>
    <mergeCell ref="D96:E96"/>
    <mergeCell ref="A97:B99"/>
    <mergeCell ref="D97:E97"/>
    <mergeCell ref="A80:E80"/>
    <mergeCell ref="A81:E81"/>
    <mergeCell ref="A102:E102"/>
    <mergeCell ref="A187:B189"/>
    <mergeCell ref="D187:E187"/>
    <mergeCell ref="D188:E188"/>
    <mergeCell ref="D189:E189"/>
    <mergeCell ref="A124:E124"/>
    <mergeCell ref="D116:E116"/>
    <mergeCell ref="A117:B119"/>
    <mergeCell ref="D117:E117"/>
    <mergeCell ref="D118:E118"/>
    <mergeCell ref="D119:E119"/>
    <mergeCell ref="A120:E120"/>
    <mergeCell ref="A121:E121"/>
    <mergeCell ref="A181:E181"/>
    <mergeCell ref="A182:E182"/>
    <mergeCell ref="A185:E185"/>
    <mergeCell ref="A150:E150"/>
    <mergeCell ref="A151:E151"/>
    <mergeCell ref="A155:E155"/>
    <mergeCell ref="A156:C156"/>
    <mergeCell ref="D156:E156"/>
    <mergeCell ref="D98:E98"/>
  </mergeCells>
  <pageMargins left="0.39370078740157483" right="0.39370078740157483" top="0.19685039370078741" bottom="0.19685039370078741" header="0.15748031496062992" footer="0.15748031496062992"/>
  <pageSetup paperSize="9" scale="75" orientation="landscape" r:id="rId2"/>
</worksheet>
</file>

<file path=xl/worksheets/sheet10.xml><?xml version="1.0" encoding="utf-8"?>
<worksheet xmlns="http://schemas.openxmlformats.org/spreadsheetml/2006/main" xmlns:r="http://schemas.openxmlformats.org/officeDocument/2006/relationships">
  <dimension ref="A1:AE34"/>
  <sheetViews>
    <sheetView zoomScaleNormal="100" workbookViewId="0">
      <selection activeCell="A3" sqref="A3:Z3"/>
    </sheetView>
  </sheetViews>
  <sheetFormatPr defaultRowHeight="12.75"/>
  <cols>
    <col min="1" max="1" width="60.7109375" style="34" customWidth="1"/>
    <col min="2" max="4" width="15.7109375" style="34" customWidth="1"/>
    <col min="5" max="5" width="16.5703125" style="34" customWidth="1"/>
    <col min="6" max="7" width="15.7109375" style="34" customWidth="1"/>
    <col min="8" max="8" width="14.85546875" style="34" customWidth="1"/>
    <col min="9" max="29" width="16.7109375" style="34" customWidth="1"/>
    <col min="30" max="30" width="14.7109375" style="34" customWidth="1"/>
    <col min="31" max="16384" width="9.140625" style="34"/>
  </cols>
  <sheetData>
    <row r="1" spans="1:31" ht="15" customHeight="1">
      <c r="A1" s="384" t="s">
        <v>320</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43"/>
      <c r="AB1" s="43"/>
      <c r="AC1" s="43"/>
      <c r="AD1" s="43"/>
    </row>
    <row r="2" spans="1:31" ht="15" customHeight="1">
      <c r="A2" s="384" t="s">
        <v>0</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43"/>
      <c r="AB2" s="43"/>
      <c r="AC2" s="43"/>
      <c r="AD2" s="43"/>
    </row>
    <row r="3" spans="1:31" ht="9.9499999999999993" customHeight="1" thickBot="1">
      <c r="A3" s="422"/>
      <c r="B3" s="422"/>
      <c r="C3" s="422"/>
      <c r="D3" s="422"/>
      <c r="E3" s="422"/>
      <c r="F3" s="422"/>
      <c r="G3" s="422"/>
      <c r="H3" s="422"/>
      <c r="I3" s="422"/>
      <c r="J3" s="422"/>
      <c r="K3" s="422"/>
      <c r="L3" s="422"/>
      <c r="M3" s="422"/>
      <c r="N3" s="422"/>
      <c r="O3" s="422"/>
      <c r="P3" s="422"/>
      <c r="Q3" s="422"/>
      <c r="R3" s="422"/>
      <c r="S3" s="422"/>
      <c r="T3" s="422"/>
      <c r="U3" s="422"/>
      <c r="V3" s="422"/>
      <c r="W3" s="422"/>
      <c r="X3" s="422"/>
      <c r="Y3" s="422"/>
      <c r="Z3" s="422"/>
    </row>
    <row r="4" spans="1:31" ht="20.100000000000001" customHeight="1">
      <c r="A4" s="261" t="s">
        <v>0</v>
      </c>
      <c r="B4" s="262"/>
      <c r="C4" s="262"/>
      <c r="D4" s="262"/>
      <c r="E4" s="262"/>
      <c r="F4" s="262"/>
      <c r="G4" s="262"/>
      <c r="H4" s="262"/>
      <c r="I4" s="262"/>
      <c r="J4" s="262"/>
      <c r="K4" s="262"/>
      <c r="L4" s="262"/>
      <c r="M4" s="262"/>
      <c r="N4" s="262"/>
      <c r="O4" s="262"/>
      <c r="P4" s="262"/>
      <c r="Q4" s="262"/>
      <c r="R4" s="262"/>
      <c r="S4" s="262"/>
      <c r="T4" s="262"/>
      <c r="U4" s="262"/>
      <c r="V4" s="262"/>
      <c r="W4" s="262"/>
      <c r="X4" s="262"/>
      <c r="Y4" s="263"/>
      <c r="Z4" s="267" t="s">
        <v>60</v>
      </c>
      <c r="AA4" s="45"/>
      <c r="AB4" s="45"/>
      <c r="AC4" s="45"/>
      <c r="AD4" s="43"/>
      <c r="AE4" s="43"/>
    </row>
    <row r="5" spans="1:31" ht="20.100000000000001" customHeight="1" thickBot="1">
      <c r="A5" s="264"/>
      <c r="B5" s="265"/>
      <c r="C5" s="265"/>
      <c r="D5" s="265"/>
      <c r="E5" s="265"/>
      <c r="F5" s="265"/>
      <c r="G5" s="265"/>
      <c r="H5" s="265"/>
      <c r="I5" s="265"/>
      <c r="J5" s="265"/>
      <c r="K5" s="265"/>
      <c r="L5" s="265"/>
      <c r="M5" s="265"/>
      <c r="N5" s="265"/>
      <c r="O5" s="265"/>
      <c r="P5" s="265"/>
      <c r="Q5" s="265"/>
      <c r="R5" s="265"/>
      <c r="S5" s="265"/>
      <c r="T5" s="265"/>
      <c r="U5" s="265"/>
      <c r="V5" s="265"/>
      <c r="W5" s="265"/>
      <c r="X5" s="265"/>
      <c r="Y5" s="266"/>
      <c r="Z5" s="268"/>
      <c r="AA5" s="45"/>
      <c r="AB5" s="45"/>
      <c r="AC5" s="45"/>
      <c r="AD5" s="43"/>
      <c r="AE5" s="43"/>
    </row>
    <row r="6" spans="1:31" ht="15" customHeight="1" thickBot="1">
      <c r="A6" s="269"/>
      <c r="B6" s="270"/>
      <c r="C6" s="270"/>
      <c r="D6" s="270"/>
      <c r="E6" s="271"/>
      <c r="F6" s="341">
        <v>41729</v>
      </c>
      <c r="G6" s="271"/>
      <c r="H6" s="419"/>
      <c r="I6" s="420"/>
      <c r="J6" s="420"/>
      <c r="K6" s="420"/>
      <c r="L6" s="420"/>
      <c r="M6" s="420"/>
      <c r="N6" s="420"/>
      <c r="O6" s="420"/>
      <c r="P6" s="420"/>
      <c r="Q6" s="420"/>
      <c r="R6" s="420"/>
      <c r="S6" s="420"/>
      <c r="T6" s="420"/>
      <c r="U6" s="420"/>
      <c r="V6" s="420"/>
      <c r="W6" s="420"/>
      <c r="X6" s="420"/>
      <c r="Y6" s="421"/>
      <c r="Z6" s="183"/>
      <c r="AA6" s="44"/>
      <c r="AB6" s="44"/>
      <c r="AC6" s="44"/>
      <c r="AD6" s="43"/>
      <c r="AE6" s="43"/>
    </row>
    <row r="7" spans="1:31" ht="15.75" customHeight="1">
      <c r="A7" s="372" t="s">
        <v>345</v>
      </c>
      <c r="B7" s="389" t="s">
        <v>88</v>
      </c>
      <c r="C7" s="390"/>
      <c r="D7" s="390"/>
      <c r="E7" s="390"/>
      <c r="F7" s="390"/>
      <c r="G7" s="391"/>
      <c r="H7" s="389" t="s">
        <v>87</v>
      </c>
      <c r="I7" s="390"/>
      <c r="J7" s="390"/>
      <c r="K7" s="390"/>
      <c r="L7" s="390"/>
      <c r="M7" s="391"/>
      <c r="N7" s="389" t="s">
        <v>86</v>
      </c>
      <c r="O7" s="390"/>
      <c r="P7" s="390"/>
      <c r="Q7" s="390"/>
      <c r="R7" s="390"/>
      <c r="S7" s="390"/>
      <c r="T7" s="414" t="s">
        <v>85</v>
      </c>
      <c r="U7" s="415"/>
      <c r="V7" s="415"/>
      <c r="W7" s="415"/>
      <c r="X7" s="415"/>
      <c r="Y7" s="416"/>
      <c r="Z7" s="385" t="s">
        <v>109</v>
      </c>
      <c r="AA7" s="43"/>
      <c r="AB7" s="43"/>
      <c r="AC7" s="43"/>
      <c r="AD7" s="43"/>
      <c r="AE7" s="43"/>
    </row>
    <row r="8" spans="1:31" ht="15.75" customHeight="1" thickBot="1">
      <c r="A8" s="373"/>
      <c r="B8" s="382" t="s">
        <v>422</v>
      </c>
      <c r="C8" s="410"/>
      <c r="D8" s="410"/>
      <c r="E8" s="410"/>
      <c r="F8" s="410"/>
      <c r="G8" s="383"/>
      <c r="H8" s="382" t="s">
        <v>423</v>
      </c>
      <c r="I8" s="410"/>
      <c r="J8" s="410"/>
      <c r="K8" s="410"/>
      <c r="L8" s="410"/>
      <c r="M8" s="383"/>
      <c r="N8" s="382" t="s">
        <v>424</v>
      </c>
      <c r="O8" s="410"/>
      <c r="P8" s="410"/>
      <c r="Q8" s="410"/>
      <c r="R8" s="410"/>
      <c r="S8" s="410"/>
      <c r="T8" s="411" t="s">
        <v>425</v>
      </c>
      <c r="U8" s="412"/>
      <c r="V8" s="412"/>
      <c r="W8" s="412"/>
      <c r="X8" s="412"/>
      <c r="Y8" s="413"/>
      <c r="Z8" s="386"/>
      <c r="AA8" s="43"/>
      <c r="AB8" s="43"/>
      <c r="AC8" s="43"/>
      <c r="AD8" s="43"/>
      <c r="AE8" s="43"/>
    </row>
    <row r="9" spans="1:31" ht="30" customHeight="1">
      <c r="A9" s="373"/>
      <c r="B9" s="396" t="s">
        <v>98</v>
      </c>
      <c r="C9" s="398" t="s">
        <v>97</v>
      </c>
      <c r="D9" s="400" t="s">
        <v>96</v>
      </c>
      <c r="E9" s="402" t="s">
        <v>95</v>
      </c>
      <c r="F9" s="404" t="s">
        <v>344</v>
      </c>
      <c r="G9" s="406" t="s">
        <v>355</v>
      </c>
      <c r="H9" s="408" t="s">
        <v>98</v>
      </c>
      <c r="I9" s="398" t="s">
        <v>97</v>
      </c>
      <c r="J9" s="400" t="s">
        <v>96</v>
      </c>
      <c r="K9" s="402" t="s">
        <v>95</v>
      </c>
      <c r="L9" s="404" t="s">
        <v>344</v>
      </c>
      <c r="M9" s="406" t="s">
        <v>355</v>
      </c>
      <c r="N9" s="408" t="s">
        <v>98</v>
      </c>
      <c r="O9" s="398" t="s">
        <v>97</v>
      </c>
      <c r="P9" s="400" t="s">
        <v>96</v>
      </c>
      <c r="Q9" s="402" t="s">
        <v>95</v>
      </c>
      <c r="R9" s="404" t="s">
        <v>344</v>
      </c>
      <c r="S9" s="406" t="s">
        <v>355</v>
      </c>
      <c r="T9" s="417" t="s">
        <v>98</v>
      </c>
      <c r="U9" s="408" t="s">
        <v>97</v>
      </c>
      <c r="V9" s="402" t="s">
        <v>96</v>
      </c>
      <c r="W9" s="402" t="s">
        <v>95</v>
      </c>
      <c r="X9" s="402" t="s">
        <v>344</v>
      </c>
      <c r="Y9" s="402" t="s">
        <v>355</v>
      </c>
      <c r="Z9" s="386"/>
      <c r="AA9" s="43"/>
      <c r="AB9" s="43"/>
      <c r="AC9" s="43"/>
      <c r="AD9" s="43"/>
      <c r="AE9" s="43"/>
    </row>
    <row r="10" spans="1:31" ht="35.25" customHeight="1" thickBot="1">
      <c r="A10" s="374"/>
      <c r="B10" s="397"/>
      <c r="C10" s="399"/>
      <c r="D10" s="401"/>
      <c r="E10" s="403"/>
      <c r="F10" s="405"/>
      <c r="G10" s="407"/>
      <c r="H10" s="409"/>
      <c r="I10" s="399"/>
      <c r="J10" s="401"/>
      <c r="K10" s="403"/>
      <c r="L10" s="405"/>
      <c r="M10" s="407"/>
      <c r="N10" s="409"/>
      <c r="O10" s="399"/>
      <c r="P10" s="401"/>
      <c r="Q10" s="403"/>
      <c r="R10" s="405"/>
      <c r="S10" s="407"/>
      <c r="T10" s="418"/>
      <c r="U10" s="409"/>
      <c r="V10" s="403"/>
      <c r="W10" s="403"/>
      <c r="X10" s="403"/>
      <c r="Y10" s="403"/>
      <c r="Z10" s="386"/>
    </row>
    <row r="11" spans="1:31">
      <c r="A11" s="42" t="s">
        <v>108</v>
      </c>
      <c r="B11" s="91">
        <f t="shared" ref="B11:G11" si="0">B12+B20</f>
        <v>44608911810.610001</v>
      </c>
      <c r="C11" s="91">
        <f t="shared" si="0"/>
        <v>43528862426.409996</v>
      </c>
      <c r="D11" s="91">
        <f t="shared" si="0"/>
        <v>1080049384.1999998</v>
      </c>
      <c r="E11" s="91">
        <f t="shared" si="0"/>
        <v>0</v>
      </c>
      <c r="F11" s="91">
        <f t="shared" si="0"/>
        <v>0</v>
      </c>
      <c r="G11" s="91">
        <f t="shared" si="0"/>
        <v>0</v>
      </c>
      <c r="H11" s="89">
        <v>47545483720.100006</v>
      </c>
      <c r="I11" s="89">
        <v>46486587764.440002</v>
      </c>
      <c r="J11" s="89">
        <v>1058895955.66</v>
      </c>
      <c r="K11" s="89">
        <v>0</v>
      </c>
      <c r="L11" s="89">
        <v>0</v>
      </c>
      <c r="M11" s="89">
        <v>0</v>
      </c>
      <c r="N11" s="89">
        <v>48221257401.039993</v>
      </c>
      <c r="O11" s="89">
        <v>47188852410.239998</v>
      </c>
      <c r="P11" s="89">
        <v>1032404990.8</v>
      </c>
      <c r="Q11" s="89">
        <v>0</v>
      </c>
      <c r="R11" s="89">
        <v>0</v>
      </c>
      <c r="S11" s="89">
        <v>0</v>
      </c>
      <c r="T11" s="91">
        <v>47836252524.460106</v>
      </c>
      <c r="U11" s="91">
        <v>46830862440.30011</v>
      </c>
      <c r="V11" s="91">
        <v>1005390084.16</v>
      </c>
      <c r="W11" s="91">
        <v>0</v>
      </c>
      <c r="X11" s="91">
        <v>0</v>
      </c>
      <c r="Y11" s="195">
        <v>0</v>
      </c>
      <c r="Z11" s="386"/>
    </row>
    <row r="12" spans="1:31">
      <c r="A12" s="41" t="s">
        <v>107</v>
      </c>
      <c r="B12" s="91">
        <f t="shared" ref="B12:G12" si="1">B13+B16</f>
        <v>2261491740.6700001</v>
      </c>
      <c r="C12" s="91">
        <f t="shared" si="1"/>
        <v>2261491740.6700001</v>
      </c>
      <c r="D12" s="91">
        <f t="shared" si="1"/>
        <v>0</v>
      </c>
      <c r="E12" s="91">
        <f t="shared" si="1"/>
        <v>0</v>
      </c>
      <c r="F12" s="91">
        <f t="shared" si="1"/>
        <v>0</v>
      </c>
      <c r="G12" s="91">
        <f t="shared" si="1"/>
        <v>0</v>
      </c>
      <c r="H12" s="89">
        <v>3812073784.8299999</v>
      </c>
      <c r="I12" s="89">
        <v>3812073784.8299999</v>
      </c>
      <c r="J12" s="89">
        <v>0</v>
      </c>
      <c r="K12" s="89">
        <v>0</v>
      </c>
      <c r="L12" s="89">
        <v>0</v>
      </c>
      <c r="M12" s="89">
        <v>0</v>
      </c>
      <c r="N12" s="89">
        <v>2872081029.1300001</v>
      </c>
      <c r="O12" s="89">
        <v>2872081029.1300001</v>
      </c>
      <c r="P12" s="89">
        <v>0</v>
      </c>
      <c r="Q12" s="89">
        <v>0</v>
      </c>
      <c r="R12" s="89">
        <v>0</v>
      </c>
      <c r="S12" s="89">
        <v>0</v>
      </c>
      <c r="T12" s="91">
        <v>823494288.48000002</v>
      </c>
      <c r="U12" s="91">
        <v>823494288.48000002</v>
      </c>
      <c r="V12" s="91">
        <v>0</v>
      </c>
      <c r="W12" s="91">
        <v>0</v>
      </c>
      <c r="X12" s="91">
        <v>0</v>
      </c>
      <c r="Y12" s="196">
        <v>0</v>
      </c>
      <c r="Z12" s="386"/>
    </row>
    <row r="13" spans="1:31">
      <c r="A13" s="41" t="s">
        <v>106</v>
      </c>
      <c r="B13" s="91">
        <f t="shared" ref="B13:G13" si="2">B14+B15</f>
        <v>2261491740.6700001</v>
      </c>
      <c r="C13" s="91">
        <f t="shared" si="2"/>
        <v>2261491740.6700001</v>
      </c>
      <c r="D13" s="91">
        <f t="shared" si="2"/>
        <v>0</v>
      </c>
      <c r="E13" s="91">
        <f t="shared" si="2"/>
        <v>0</v>
      </c>
      <c r="F13" s="91">
        <f t="shared" si="2"/>
        <v>0</v>
      </c>
      <c r="G13" s="91">
        <f t="shared" si="2"/>
        <v>0</v>
      </c>
      <c r="H13" s="89">
        <v>3812073784.8299999</v>
      </c>
      <c r="I13" s="89">
        <v>3812073784.8299999</v>
      </c>
      <c r="J13" s="89">
        <v>0</v>
      </c>
      <c r="K13" s="89">
        <v>0</v>
      </c>
      <c r="L13" s="89">
        <v>0</v>
      </c>
      <c r="M13" s="89">
        <v>0</v>
      </c>
      <c r="N13" s="89">
        <v>2872081029.1300001</v>
      </c>
      <c r="O13" s="89">
        <v>2872081029.1300001</v>
      </c>
      <c r="P13" s="89">
        <v>0</v>
      </c>
      <c r="Q13" s="89">
        <v>0</v>
      </c>
      <c r="R13" s="89">
        <v>0</v>
      </c>
      <c r="S13" s="89">
        <v>0</v>
      </c>
      <c r="T13" s="91">
        <v>823494288.48000002</v>
      </c>
      <c r="U13" s="91">
        <v>823494288.48000002</v>
      </c>
      <c r="V13" s="91">
        <v>0</v>
      </c>
      <c r="W13" s="91">
        <v>0</v>
      </c>
      <c r="X13" s="91">
        <v>0</v>
      </c>
      <c r="Y13" s="196">
        <v>0</v>
      </c>
      <c r="Z13" s="386"/>
    </row>
    <row r="14" spans="1:31">
      <c r="A14" s="41" t="s">
        <v>105</v>
      </c>
      <c r="B14" s="91">
        <f>C14+D14+E14+F14+G14</f>
        <v>2261491740.6700001</v>
      </c>
      <c r="C14" s="92">
        <v>2261491740.6700001</v>
      </c>
      <c r="D14" s="92"/>
      <c r="E14" s="92"/>
      <c r="F14" s="92"/>
      <c r="G14" s="92"/>
      <c r="H14" s="89">
        <v>3812073784.8299999</v>
      </c>
      <c r="I14" s="90">
        <v>3812073784.8299999</v>
      </c>
      <c r="J14" s="90"/>
      <c r="K14" s="90"/>
      <c r="L14" s="90"/>
      <c r="M14" s="90"/>
      <c r="N14" s="89">
        <v>2872081029.1300001</v>
      </c>
      <c r="O14" s="90">
        <v>2872081029.1300001</v>
      </c>
      <c r="P14" s="90"/>
      <c r="Q14" s="90"/>
      <c r="R14" s="90"/>
      <c r="S14" s="90"/>
      <c r="T14" s="91">
        <v>823494288.48000002</v>
      </c>
      <c r="U14" s="92">
        <v>823494288.48000002</v>
      </c>
      <c r="V14" s="92"/>
      <c r="W14" s="92"/>
      <c r="X14" s="92"/>
      <c r="Y14" s="197"/>
      <c r="Z14" s="386"/>
    </row>
    <row r="15" spans="1:31">
      <c r="A15" s="41" t="s">
        <v>104</v>
      </c>
      <c r="B15" s="91">
        <f>C15+D15+E15+F15+G15</f>
        <v>0</v>
      </c>
      <c r="C15" s="92"/>
      <c r="D15" s="92"/>
      <c r="E15" s="92"/>
      <c r="F15" s="92"/>
      <c r="G15" s="92"/>
      <c r="H15" s="89">
        <v>0</v>
      </c>
      <c r="I15" s="90"/>
      <c r="J15" s="90"/>
      <c r="K15" s="90"/>
      <c r="L15" s="90"/>
      <c r="M15" s="90"/>
      <c r="N15" s="89">
        <v>0</v>
      </c>
      <c r="O15" s="90"/>
      <c r="P15" s="90"/>
      <c r="Q15" s="90"/>
      <c r="R15" s="90"/>
      <c r="S15" s="90"/>
      <c r="T15" s="91">
        <v>0</v>
      </c>
      <c r="U15" s="92"/>
      <c r="V15" s="92"/>
      <c r="W15" s="92"/>
      <c r="X15" s="92"/>
      <c r="Y15" s="197"/>
      <c r="Z15" s="386"/>
    </row>
    <row r="16" spans="1:31">
      <c r="A16" s="41" t="s">
        <v>103</v>
      </c>
      <c r="B16" s="91">
        <f t="shared" ref="B16:G16" si="3">B17+B18+B19</f>
        <v>0</v>
      </c>
      <c r="C16" s="91">
        <f t="shared" si="3"/>
        <v>0</v>
      </c>
      <c r="D16" s="91">
        <f t="shared" si="3"/>
        <v>0</v>
      </c>
      <c r="E16" s="91">
        <f t="shared" si="3"/>
        <v>0</v>
      </c>
      <c r="F16" s="91">
        <f t="shared" si="3"/>
        <v>0</v>
      </c>
      <c r="G16" s="91">
        <f t="shared" si="3"/>
        <v>0</v>
      </c>
      <c r="H16" s="89">
        <v>0</v>
      </c>
      <c r="I16" s="89">
        <v>0</v>
      </c>
      <c r="J16" s="89">
        <v>0</v>
      </c>
      <c r="K16" s="89">
        <v>0</v>
      </c>
      <c r="L16" s="89">
        <v>0</v>
      </c>
      <c r="M16" s="89">
        <v>0</v>
      </c>
      <c r="N16" s="89">
        <v>0</v>
      </c>
      <c r="O16" s="89">
        <v>0</v>
      </c>
      <c r="P16" s="89">
        <v>0</v>
      </c>
      <c r="Q16" s="89">
        <v>0</v>
      </c>
      <c r="R16" s="89">
        <v>0</v>
      </c>
      <c r="S16" s="89">
        <v>0</v>
      </c>
      <c r="T16" s="91">
        <v>0</v>
      </c>
      <c r="U16" s="91">
        <v>0</v>
      </c>
      <c r="V16" s="91">
        <v>0</v>
      </c>
      <c r="W16" s="91">
        <v>0</v>
      </c>
      <c r="X16" s="91">
        <v>0</v>
      </c>
      <c r="Y16" s="196">
        <v>0</v>
      </c>
      <c r="Z16" s="386"/>
    </row>
    <row r="17" spans="1:26">
      <c r="A17" s="41" t="s">
        <v>102</v>
      </c>
      <c r="B17" s="91">
        <f>C17+D17+E17+F17+G17</f>
        <v>0</v>
      </c>
      <c r="C17" s="92"/>
      <c r="D17" s="92"/>
      <c r="E17" s="92"/>
      <c r="F17" s="92"/>
      <c r="G17" s="92"/>
      <c r="H17" s="89">
        <v>0</v>
      </c>
      <c r="I17" s="90"/>
      <c r="J17" s="90"/>
      <c r="K17" s="90"/>
      <c r="L17" s="90"/>
      <c r="M17" s="90"/>
      <c r="N17" s="89">
        <v>0</v>
      </c>
      <c r="O17" s="90"/>
      <c r="P17" s="90"/>
      <c r="Q17" s="90"/>
      <c r="R17" s="90"/>
      <c r="S17" s="90"/>
      <c r="T17" s="91">
        <v>0</v>
      </c>
      <c r="U17" s="92"/>
      <c r="V17" s="92"/>
      <c r="W17" s="92"/>
      <c r="X17" s="92"/>
      <c r="Y17" s="197"/>
      <c r="Z17" s="386"/>
    </row>
    <row r="18" spans="1:26">
      <c r="A18" s="41" t="s">
        <v>101</v>
      </c>
      <c r="B18" s="91">
        <f>C18+D18+E18+F18+G18</f>
        <v>0</v>
      </c>
      <c r="C18" s="92"/>
      <c r="D18" s="92"/>
      <c r="E18" s="92"/>
      <c r="F18" s="92"/>
      <c r="G18" s="92"/>
      <c r="H18" s="89">
        <v>0</v>
      </c>
      <c r="I18" s="90"/>
      <c r="J18" s="90"/>
      <c r="K18" s="90"/>
      <c r="L18" s="90"/>
      <c r="M18" s="90"/>
      <c r="N18" s="89">
        <v>0</v>
      </c>
      <c r="O18" s="90"/>
      <c r="P18" s="90"/>
      <c r="Q18" s="90"/>
      <c r="R18" s="90"/>
      <c r="S18" s="90"/>
      <c r="T18" s="91">
        <v>0</v>
      </c>
      <c r="U18" s="92"/>
      <c r="V18" s="92"/>
      <c r="W18" s="92"/>
      <c r="X18" s="92"/>
      <c r="Y18" s="197"/>
      <c r="Z18" s="386"/>
    </row>
    <row r="19" spans="1:26">
      <c r="A19" s="41" t="s">
        <v>100</v>
      </c>
      <c r="B19" s="91">
        <f>C19+D19+E19+F19+G19</f>
        <v>0</v>
      </c>
      <c r="C19" s="92"/>
      <c r="D19" s="92"/>
      <c r="E19" s="92"/>
      <c r="F19" s="92"/>
      <c r="G19" s="92"/>
      <c r="H19" s="89">
        <v>0</v>
      </c>
      <c r="I19" s="90"/>
      <c r="J19" s="90"/>
      <c r="K19" s="90"/>
      <c r="L19" s="90"/>
      <c r="M19" s="90"/>
      <c r="N19" s="89">
        <v>0</v>
      </c>
      <c r="O19" s="90"/>
      <c r="P19" s="90"/>
      <c r="Q19" s="90"/>
      <c r="R19" s="90"/>
      <c r="S19" s="90"/>
      <c r="T19" s="91">
        <v>0</v>
      </c>
      <c r="U19" s="92"/>
      <c r="V19" s="92"/>
      <c r="W19" s="92"/>
      <c r="X19" s="92"/>
      <c r="Y19" s="197"/>
      <c r="Z19" s="386"/>
    </row>
    <row r="20" spans="1:26">
      <c r="A20" s="41" t="s">
        <v>504</v>
      </c>
      <c r="B20" s="91">
        <f t="shared" ref="B20:G20" si="4">B21+B24</f>
        <v>42347420069.940002</v>
      </c>
      <c r="C20" s="91">
        <f t="shared" si="4"/>
        <v>41267370685.739998</v>
      </c>
      <c r="D20" s="91">
        <f t="shared" si="4"/>
        <v>1080049384.1999998</v>
      </c>
      <c r="E20" s="91">
        <f t="shared" si="4"/>
        <v>0</v>
      </c>
      <c r="F20" s="91">
        <f t="shared" si="4"/>
        <v>0</v>
      </c>
      <c r="G20" s="91">
        <f t="shared" si="4"/>
        <v>0</v>
      </c>
      <c r="H20" s="89">
        <v>43733409935.270004</v>
      </c>
      <c r="I20" s="89">
        <v>42674513979.610001</v>
      </c>
      <c r="J20" s="89">
        <v>1058895955.66</v>
      </c>
      <c r="K20" s="89">
        <v>0</v>
      </c>
      <c r="L20" s="89">
        <v>0</v>
      </c>
      <c r="M20" s="89">
        <v>0</v>
      </c>
      <c r="N20" s="89">
        <v>45349176371.909996</v>
      </c>
      <c r="O20" s="89">
        <v>44316771381.110001</v>
      </c>
      <c r="P20" s="89">
        <v>1032404990.8</v>
      </c>
      <c r="Q20" s="89">
        <v>0</v>
      </c>
      <c r="R20" s="89">
        <v>0</v>
      </c>
      <c r="S20" s="89">
        <v>0</v>
      </c>
      <c r="T20" s="91">
        <v>47012758235.980103</v>
      </c>
      <c r="U20" s="91">
        <v>46007368151.820107</v>
      </c>
      <c r="V20" s="91">
        <v>1005390084.16</v>
      </c>
      <c r="W20" s="91">
        <v>0</v>
      </c>
      <c r="X20" s="91">
        <v>0</v>
      </c>
      <c r="Y20" s="196">
        <v>0</v>
      </c>
      <c r="Z20" s="386"/>
    </row>
    <row r="21" spans="1:26">
      <c r="A21" s="41" t="s">
        <v>500</v>
      </c>
      <c r="B21" s="91">
        <f t="shared" ref="B21:G21" si="5">B22+B23</f>
        <v>40557975848.860001</v>
      </c>
      <c r="C21" s="91">
        <f t="shared" si="5"/>
        <v>40503818677.5</v>
      </c>
      <c r="D21" s="91">
        <f t="shared" si="5"/>
        <v>54157171.359999999</v>
      </c>
      <c r="E21" s="91">
        <f t="shared" si="5"/>
        <v>0</v>
      </c>
      <c r="F21" s="91">
        <f t="shared" si="5"/>
        <v>0</v>
      </c>
      <c r="G21" s="91">
        <f t="shared" si="5"/>
        <v>0</v>
      </c>
      <c r="H21" s="89">
        <v>41986121036.980003</v>
      </c>
      <c r="I21" s="89">
        <v>41931378982.440002</v>
      </c>
      <c r="J21" s="89">
        <v>54742054.539999999</v>
      </c>
      <c r="K21" s="89">
        <v>0</v>
      </c>
      <c r="L21" s="89">
        <v>0</v>
      </c>
      <c r="M21" s="89">
        <v>0</v>
      </c>
      <c r="N21" s="89">
        <v>43685958763.639999</v>
      </c>
      <c r="O21" s="89">
        <v>43623993011.849998</v>
      </c>
      <c r="P21" s="89">
        <v>61965751.789999999</v>
      </c>
      <c r="Q21" s="89">
        <v>0</v>
      </c>
      <c r="R21" s="89">
        <v>0</v>
      </c>
      <c r="S21" s="89">
        <v>0</v>
      </c>
      <c r="T21" s="91">
        <v>45320858747.430107</v>
      </c>
      <c r="U21" s="91">
        <v>45261546852.180107</v>
      </c>
      <c r="V21" s="91">
        <v>59311895.25</v>
      </c>
      <c r="W21" s="91">
        <v>0</v>
      </c>
      <c r="X21" s="91">
        <v>0</v>
      </c>
      <c r="Y21" s="196">
        <v>0</v>
      </c>
      <c r="Z21" s="386"/>
    </row>
    <row r="22" spans="1:26">
      <c r="A22" s="41" t="s">
        <v>501</v>
      </c>
      <c r="B22" s="91">
        <f>C22+D22+E22+F22+G22</f>
        <v>39724472153.43</v>
      </c>
      <c r="C22" s="92">
        <v>39724472153.43</v>
      </c>
      <c r="D22" s="92"/>
      <c r="E22" s="92"/>
      <c r="F22" s="92"/>
      <c r="G22" s="92"/>
      <c r="H22" s="89">
        <v>41102982864.860001</v>
      </c>
      <c r="I22" s="90">
        <v>41102982864.860001</v>
      </c>
      <c r="J22" s="90"/>
      <c r="K22" s="90"/>
      <c r="L22" s="90"/>
      <c r="M22" s="90"/>
      <c r="N22" s="89">
        <v>42712449439.099998</v>
      </c>
      <c r="O22" s="90">
        <v>42712449439.099998</v>
      </c>
      <c r="P22" s="90"/>
      <c r="Q22" s="90"/>
      <c r="R22" s="90"/>
      <c r="S22" s="90"/>
      <c r="T22" s="91">
        <v>44417879479.870102</v>
      </c>
      <c r="U22" s="92">
        <v>44417879479.870102</v>
      </c>
      <c r="V22" s="92"/>
      <c r="W22" s="92"/>
      <c r="X22" s="92"/>
      <c r="Y22" s="197"/>
      <c r="Z22" s="386"/>
    </row>
    <row r="23" spans="1:26">
      <c r="A23" s="41" t="s">
        <v>502</v>
      </c>
      <c r="B23" s="91">
        <f>C23+D23+E23+F23+G23</f>
        <v>833503695.43000007</v>
      </c>
      <c r="C23" s="92">
        <v>779346524.07000005</v>
      </c>
      <c r="D23" s="92">
        <v>54157171.359999999</v>
      </c>
      <c r="E23" s="92"/>
      <c r="F23" s="92"/>
      <c r="G23" s="92"/>
      <c r="H23" s="89">
        <v>883138172.12</v>
      </c>
      <c r="I23" s="90">
        <v>828396117.58000004</v>
      </c>
      <c r="J23" s="90">
        <v>54742054.539999999</v>
      </c>
      <c r="K23" s="90"/>
      <c r="L23" s="90"/>
      <c r="M23" s="90"/>
      <c r="N23" s="89">
        <v>973509324.53999996</v>
      </c>
      <c r="O23" s="90">
        <v>911543572.75</v>
      </c>
      <c r="P23" s="90">
        <v>61965751.789999999</v>
      </c>
      <c r="Q23" s="90"/>
      <c r="R23" s="90"/>
      <c r="S23" s="90"/>
      <c r="T23" s="91">
        <v>902979267.56000197</v>
      </c>
      <c r="U23" s="92">
        <v>843667372.31000197</v>
      </c>
      <c r="V23" s="92">
        <v>59311895.25</v>
      </c>
      <c r="W23" s="92"/>
      <c r="X23" s="92"/>
      <c r="Y23" s="197"/>
      <c r="Z23" s="386"/>
    </row>
    <row r="24" spans="1:26">
      <c r="A24" s="41" t="s">
        <v>503</v>
      </c>
      <c r="B24" s="91">
        <f t="shared" ref="B24:G24" si="6">B25+B26+B27</f>
        <v>1789444221.0799999</v>
      </c>
      <c r="C24" s="91">
        <f t="shared" si="6"/>
        <v>763552008.24000001</v>
      </c>
      <c r="D24" s="91">
        <f t="shared" si="6"/>
        <v>1025892212.8399999</v>
      </c>
      <c r="E24" s="91">
        <f t="shared" si="6"/>
        <v>0</v>
      </c>
      <c r="F24" s="91">
        <f t="shared" si="6"/>
        <v>0</v>
      </c>
      <c r="G24" s="91">
        <f t="shared" si="6"/>
        <v>0</v>
      </c>
      <c r="H24" s="89">
        <v>1747288898.29</v>
      </c>
      <c r="I24" s="89">
        <v>743134997.17000008</v>
      </c>
      <c r="J24" s="89">
        <v>1004153901.12</v>
      </c>
      <c r="K24" s="89">
        <v>0</v>
      </c>
      <c r="L24" s="89">
        <v>0</v>
      </c>
      <c r="M24" s="89">
        <v>0</v>
      </c>
      <c r="N24" s="89">
        <v>1663217608.27</v>
      </c>
      <c r="O24" s="89">
        <v>692778369.25999999</v>
      </c>
      <c r="P24" s="89">
        <v>970439239.00999999</v>
      </c>
      <c r="Q24" s="89">
        <v>0</v>
      </c>
      <c r="R24" s="89">
        <v>0</v>
      </c>
      <c r="S24" s="89">
        <v>0</v>
      </c>
      <c r="T24" s="91">
        <v>1691899488.5499969</v>
      </c>
      <c r="U24" s="91">
        <v>745821299.63999701</v>
      </c>
      <c r="V24" s="91">
        <v>946078188.90999997</v>
      </c>
      <c r="W24" s="91">
        <v>0</v>
      </c>
      <c r="X24" s="91">
        <v>0</v>
      </c>
      <c r="Y24" s="196">
        <v>0</v>
      </c>
      <c r="Z24" s="386"/>
    </row>
    <row r="25" spans="1:26">
      <c r="A25" s="41" t="s">
        <v>505</v>
      </c>
      <c r="B25" s="91">
        <f>C25+D25+E25+F25+G25</f>
        <v>623245053.18000007</v>
      </c>
      <c r="C25" s="92">
        <v>529146938.73000002</v>
      </c>
      <c r="D25" s="92">
        <v>94098114.450000003</v>
      </c>
      <c r="E25" s="92"/>
      <c r="F25" s="92"/>
      <c r="G25" s="92"/>
      <c r="H25" s="89">
        <v>617607515.07999992</v>
      </c>
      <c r="I25" s="90">
        <v>526098081.69999999</v>
      </c>
      <c r="J25" s="90">
        <v>91509433.379999995</v>
      </c>
      <c r="K25" s="90"/>
      <c r="L25" s="90"/>
      <c r="M25" s="90"/>
      <c r="N25" s="89">
        <v>571260082.82000005</v>
      </c>
      <c r="O25" s="90">
        <v>479743512.74000001</v>
      </c>
      <c r="P25" s="90">
        <v>91516570.079999998</v>
      </c>
      <c r="Q25" s="90"/>
      <c r="R25" s="90"/>
      <c r="S25" s="90"/>
      <c r="T25" s="91">
        <v>645789072.12</v>
      </c>
      <c r="U25" s="92">
        <v>543286126.60000002</v>
      </c>
      <c r="V25" s="92">
        <v>102502945.52</v>
      </c>
      <c r="W25" s="92"/>
      <c r="X25" s="92"/>
      <c r="Y25" s="197"/>
      <c r="Z25" s="386"/>
    </row>
    <row r="26" spans="1:26">
      <c r="A26" s="41" t="s">
        <v>506</v>
      </c>
      <c r="B26" s="91">
        <f>C26+D26+E26+F26+G26</f>
        <v>60100445.840000004</v>
      </c>
      <c r="C26" s="92">
        <v>33933136.359999999</v>
      </c>
      <c r="D26" s="92">
        <v>26167309.48</v>
      </c>
      <c r="E26" s="92"/>
      <c r="F26" s="92"/>
      <c r="G26" s="92"/>
      <c r="H26" s="89">
        <v>55392803.619999997</v>
      </c>
      <c r="I26" s="90">
        <v>25803615.899999999</v>
      </c>
      <c r="J26" s="90">
        <v>29589187.719999999</v>
      </c>
      <c r="K26" s="90"/>
      <c r="L26" s="90"/>
      <c r="M26" s="90"/>
      <c r="N26" s="89">
        <v>71002470.909999996</v>
      </c>
      <c r="O26" s="90">
        <v>37978047.420000002</v>
      </c>
      <c r="P26" s="90">
        <v>33024423.489999998</v>
      </c>
      <c r="Q26" s="90"/>
      <c r="R26" s="90"/>
      <c r="S26" s="90"/>
      <c r="T26" s="91">
        <v>81590856.50999999</v>
      </c>
      <c r="U26" s="92">
        <v>42906471.159999996</v>
      </c>
      <c r="V26" s="92">
        <v>38684385.350000001</v>
      </c>
      <c r="W26" s="92"/>
      <c r="X26" s="92"/>
      <c r="Y26" s="197"/>
      <c r="Z26" s="386"/>
    </row>
    <row r="27" spans="1:26" ht="13.5" thickBot="1">
      <c r="A27" s="40" t="s">
        <v>507</v>
      </c>
      <c r="B27" s="91">
        <f>C27+D27+E27+F27+G27</f>
        <v>1106098722.0599999</v>
      </c>
      <c r="C27" s="92">
        <v>200471933.15000001</v>
      </c>
      <c r="D27" s="92">
        <v>905626788.90999997</v>
      </c>
      <c r="E27" s="92"/>
      <c r="F27" s="92"/>
      <c r="G27" s="92"/>
      <c r="H27" s="89">
        <v>1074288579.5899999</v>
      </c>
      <c r="I27" s="90">
        <v>191233299.56999999</v>
      </c>
      <c r="J27" s="90">
        <v>883055280.01999998</v>
      </c>
      <c r="K27" s="90"/>
      <c r="L27" s="90"/>
      <c r="M27" s="90"/>
      <c r="N27" s="89">
        <v>1020955054.5400001</v>
      </c>
      <c r="O27" s="90">
        <v>175056809.09999999</v>
      </c>
      <c r="P27" s="90">
        <v>845898245.44000006</v>
      </c>
      <c r="Q27" s="90"/>
      <c r="R27" s="90"/>
      <c r="S27" s="90"/>
      <c r="T27" s="91">
        <v>964519559.91999698</v>
      </c>
      <c r="U27" s="92">
        <v>159628701.87999699</v>
      </c>
      <c r="V27" s="92">
        <v>804890858.03999996</v>
      </c>
      <c r="W27" s="92"/>
      <c r="X27" s="92"/>
      <c r="Y27" s="198"/>
      <c r="Z27" s="386"/>
    </row>
    <row r="28" spans="1:26" ht="15.75" customHeight="1">
      <c r="A28" s="372" t="s">
        <v>348</v>
      </c>
      <c r="B28" s="389" t="s">
        <v>88</v>
      </c>
      <c r="C28" s="390"/>
      <c r="D28" s="390"/>
      <c r="E28" s="390"/>
      <c r="F28" s="390"/>
      <c r="G28" s="391"/>
      <c r="H28" s="389" t="s">
        <v>87</v>
      </c>
      <c r="I28" s="390"/>
      <c r="J28" s="390"/>
      <c r="K28" s="390"/>
      <c r="L28" s="390"/>
      <c r="M28" s="391"/>
      <c r="N28" s="389" t="s">
        <v>86</v>
      </c>
      <c r="O28" s="390"/>
      <c r="P28" s="390"/>
      <c r="Q28" s="390"/>
      <c r="R28" s="390"/>
      <c r="S28" s="390"/>
      <c r="T28" s="414" t="s">
        <v>85</v>
      </c>
      <c r="U28" s="415"/>
      <c r="V28" s="415"/>
      <c r="W28" s="415"/>
      <c r="X28" s="415"/>
      <c r="Y28" s="416"/>
      <c r="Z28" s="385" t="s">
        <v>99</v>
      </c>
    </row>
    <row r="29" spans="1:26" ht="15.75" customHeight="1" thickBot="1">
      <c r="A29" s="373"/>
      <c r="B29" s="382" t="s">
        <v>422</v>
      </c>
      <c r="C29" s="410"/>
      <c r="D29" s="410"/>
      <c r="E29" s="410"/>
      <c r="F29" s="410"/>
      <c r="G29" s="383"/>
      <c r="H29" s="382" t="s">
        <v>423</v>
      </c>
      <c r="I29" s="410"/>
      <c r="J29" s="410"/>
      <c r="K29" s="410"/>
      <c r="L29" s="410"/>
      <c r="M29" s="383"/>
      <c r="N29" s="382" t="s">
        <v>424</v>
      </c>
      <c r="O29" s="410"/>
      <c r="P29" s="410"/>
      <c r="Q29" s="410"/>
      <c r="R29" s="410"/>
      <c r="S29" s="410"/>
      <c r="T29" s="411" t="s">
        <v>425</v>
      </c>
      <c r="U29" s="412"/>
      <c r="V29" s="412"/>
      <c r="W29" s="412"/>
      <c r="X29" s="412"/>
      <c r="Y29" s="413"/>
      <c r="Z29" s="386"/>
    </row>
    <row r="30" spans="1:26" ht="34.5" customHeight="1">
      <c r="A30" s="373"/>
      <c r="B30" s="392" t="s">
        <v>98</v>
      </c>
      <c r="C30" s="393"/>
      <c r="D30" s="93" t="s">
        <v>426</v>
      </c>
      <c r="E30" s="93" t="s">
        <v>427</v>
      </c>
      <c r="F30" s="394" t="s">
        <v>97</v>
      </c>
      <c r="G30" s="395"/>
      <c r="H30" s="392" t="s">
        <v>98</v>
      </c>
      <c r="I30" s="393"/>
      <c r="J30" s="93" t="s">
        <v>426</v>
      </c>
      <c r="K30" s="93" t="s">
        <v>427</v>
      </c>
      <c r="L30" s="394" t="s">
        <v>97</v>
      </c>
      <c r="M30" s="395"/>
      <c r="N30" s="392" t="s">
        <v>98</v>
      </c>
      <c r="O30" s="393"/>
      <c r="P30" s="93" t="s">
        <v>426</v>
      </c>
      <c r="Q30" s="93" t="s">
        <v>427</v>
      </c>
      <c r="R30" s="394" t="s">
        <v>97</v>
      </c>
      <c r="S30" s="395"/>
      <c r="T30" s="392" t="s">
        <v>98</v>
      </c>
      <c r="U30" s="393"/>
      <c r="V30" s="93" t="s">
        <v>426</v>
      </c>
      <c r="W30" s="93" t="s">
        <v>427</v>
      </c>
      <c r="X30" s="394" t="s">
        <v>97</v>
      </c>
      <c r="Y30" s="395"/>
      <c r="Z30" s="387"/>
    </row>
    <row r="31" spans="1:26" ht="50.25" customHeight="1" thickBot="1">
      <c r="A31" s="374"/>
      <c r="B31" s="94" t="s">
        <v>428</v>
      </c>
      <c r="C31" s="95" t="s">
        <v>429</v>
      </c>
      <c r="D31" s="95" t="s">
        <v>428</v>
      </c>
      <c r="E31" s="95" t="s">
        <v>429</v>
      </c>
      <c r="F31" s="95" t="s">
        <v>428</v>
      </c>
      <c r="G31" s="96" t="s">
        <v>429</v>
      </c>
      <c r="H31" s="94" t="s">
        <v>428</v>
      </c>
      <c r="I31" s="95" t="s">
        <v>429</v>
      </c>
      <c r="J31" s="95" t="s">
        <v>428</v>
      </c>
      <c r="K31" s="95" t="s">
        <v>429</v>
      </c>
      <c r="L31" s="95" t="s">
        <v>428</v>
      </c>
      <c r="M31" s="96" t="s">
        <v>429</v>
      </c>
      <c r="N31" s="94" t="s">
        <v>428</v>
      </c>
      <c r="O31" s="95" t="s">
        <v>429</v>
      </c>
      <c r="P31" s="95" t="s">
        <v>428</v>
      </c>
      <c r="Q31" s="95" t="s">
        <v>429</v>
      </c>
      <c r="R31" s="95" t="s">
        <v>428</v>
      </c>
      <c r="S31" s="96" t="s">
        <v>429</v>
      </c>
      <c r="T31" s="94" t="s">
        <v>428</v>
      </c>
      <c r="U31" s="95" t="s">
        <v>429</v>
      </c>
      <c r="V31" s="95" t="s">
        <v>428</v>
      </c>
      <c r="W31" s="95" t="s">
        <v>429</v>
      </c>
      <c r="X31" s="95" t="s">
        <v>428</v>
      </c>
      <c r="Y31" s="96" t="s">
        <v>429</v>
      </c>
      <c r="Z31" s="387"/>
    </row>
    <row r="32" spans="1:26">
      <c r="A32" s="66" t="s">
        <v>346</v>
      </c>
      <c r="B32" s="97">
        <v>42781201213.999992</v>
      </c>
      <c r="C32" s="98">
        <v>0</v>
      </c>
      <c r="D32" s="98">
        <v>0</v>
      </c>
      <c r="E32" s="98">
        <v>0</v>
      </c>
      <c r="F32" s="98">
        <v>42781201213.999992</v>
      </c>
      <c r="G32" s="99">
        <v>0</v>
      </c>
      <c r="H32" s="103">
        <v>45694462419.700005</v>
      </c>
      <c r="I32" s="104">
        <v>0</v>
      </c>
      <c r="J32" s="104">
        <v>0</v>
      </c>
      <c r="K32" s="104">
        <v>0</v>
      </c>
      <c r="L32" s="104">
        <v>45694462419.700005</v>
      </c>
      <c r="M32" s="105">
        <v>0</v>
      </c>
      <c r="N32" s="103">
        <v>46471881910.979996</v>
      </c>
      <c r="O32" s="104">
        <v>0</v>
      </c>
      <c r="P32" s="104">
        <v>0</v>
      </c>
      <c r="Q32" s="104">
        <v>0</v>
      </c>
      <c r="R32" s="104">
        <v>46471881910.979996</v>
      </c>
      <c r="S32" s="105">
        <v>0</v>
      </c>
      <c r="T32" s="103">
        <v>46443015190.809296</v>
      </c>
      <c r="U32" s="104">
        <v>0</v>
      </c>
      <c r="V32" s="104">
        <v>0</v>
      </c>
      <c r="W32" s="104">
        <v>0</v>
      </c>
      <c r="X32" s="104">
        <v>46443015190.809296</v>
      </c>
      <c r="Y32" s="105">
        <v>0</v>
      </c>
      <c r="Z32" s="386"/>
    </row>
    <row r="33" spans="1:26" ht="13.5" thickBot="1">
      <c r="A33" s="67" t="s">
        <v>347</v>
      </c>
      <c r="B33" s="100">
        <v>2455026159.3600001</v>
      </c>
      <c r="C33" s="101">
        <v>0</v>
      </c>
      <c r="D33" s="101">
        <v>1086272630.98</v>
      </c>
      <c r="E33" s="101">
        <v>0</v>
      </c>
      <c r="F33" s="101">
        <v>1368753528.3800001</v>
      </c>
      <c r="G33" s="102">
        <v>0</v>
      </c>
      <c r="H33" s="100">
        <v>2460234773.9500003</v>
      </c>
      <c r="I33" s="101">
        <v>0</v>
      </c>
      <c r="J33" s="101">
        <v>1065125202.4399999</v>
      </c>
      <c r="K33" s="101">
        <v>0</v>
      </c>
      <c r="L33" s="101">
        <v>1395109571.5100002</v>
      </c>
      <c r="M33" s="102">
        <v>0</v>
      </c>
      <c r="N33" s="106">
        <v>2469595612.0799999</v>
      </c>
      <c r="O33" s="107">
        <v>0</v>
      </c>
      <c r="P33" s="107">
        <v>1038304802.16</v>
      </c>
      <c r="Q33" s="107">
        <v>0</v>
      </c>
      <c r="R33" s="107">
        <v>1431290809.9200001</v>
      </c>
      <c r="S33" s="108">
        <v>0</v>
      </c>
      <c r="T33" s="106">
        <v>2433485208.8799901</v>
      </c>
      <c r="U33" s="107">
        <v>0</v>
      </c>
      <c r="V33" s="107">
        <v>1011613905.79</v>
      </c>
      <c r="W33" s="107">
        <v>0</v>
      </c>
      <c r="X33" s="107">
        <v>1421871303.0899901</v>
      </c>
      <c r="Y33" s="108">
        <v>0</v>
      </c>
      <c r="Z33" s="388"/>
    </row>
    <row r="34" spans="1:26">
      <c r="V34" s="70"/>
    </row>
  </sheetData>
  <sheetProtection password="AAF1" sheet="1" objects="1" scenarios="1" selectLockedCells="1" selectUnlockedCells="1"/>
  <customSheetViews>
    <customSheetView guid="{50823AFA-AF82-4061-9437-1EA6648665C5}" scale="90">
      <pageMargins left="0.17" right="0.18" top="0.22" bottom="0.17" header="0.17" footer="0.16"/>
      <pageSetup paperSize="9" orientation="landscape" r:id="rId1"/>
    </customSheetView>
  </customSheetViews>
  <mergeCells count="60">
    <mergeCell ref="A1:Z1"/>
    <mergeCell ref="A2:Z2"/>
    <mergeCell ref="A6:E6"/>
    <mergeCell ref="H6:Y6"/>
    <mergeCell ref="Z4:Z5"/>
    <mergeCell ref="A3:Z3"/>
    <mergeCell ref="T30:U30"/>
    <mergeCell ref="X30:Y30"/>
    <mergeCell ref="T8:Y8"/>
    <mergeCell ref="Y9:Y10"/>
    <mergeCell ref="T7:Y7"/>
    <mergeCell ref="T29:Y29"/>
    <mergeCell ref="T28:Y28"/>
    <mergeCell ref="T9:T10"/>
    <mergeCell ref="U9:U10"/>
    <mergeCell ref="V9:V10"/>
    <mergeCell ref="W9:W10"/>
    <mergeCell ref="X9:X10"/>
    <mergeCell ref="N30:O30"/>
    <mergeCell ref="R30:S30"/>
    <mergeCell ref="J9:J10"/>
    <mergeCell ref="K9:K10"/>
    <mergeCell ref="L9:L10"/>
    <mergeCell ref="N29:S29"/>
    <mergeCell ref="N28:S28"/>
    <mergeCell ref="P9:P10"/>
    <mergeCell ref="Q9:Q10"/>
    <mergeCell ref="R9:R10"/>
    <mergeCell ref="H29:M29"/>
    <mergeCell ref="H28:M28"/>
    <mergeCell ref="H8:M8"/>
    <mergeCell ref="H30:I30"/>
    <mergeCell ref="L30:M30"/>
    <mergeCell ref="A4:Y5"/>
    <mergeCell ref="Z7:Z27"/>
    <mergeCell ref="N9:N10"/>
    <mergeCell ref="O9:O10"/>
    <mergeCell ref="F6:G6"/>
    <mergeCell ref="I9:I10"/>
    <mergeCell ref="B8:G8"/>
    <mergeCell ref="H9:H10"/>
    <mergeCell ref="M9:M10"/>
    <mergeCell ref="S9:S10"/>
    <mergeCell ref="N8:S8"/>
    <mergeCell ref="Z28:Z33"/>
    <mergeCell ref="A28:A31"/>
    <mergeCell ref="B7:G7"/>
    <mergeCell ref="B30:C30"/>
    <mergeCell ref="F30:G30"/>
    <mergeCell ref="A7:A10"/>
    <mergeCell ref="B9:B10"/>
    <mergeCell ref="C9:C10"/>
    <mergeCell ref="D9:D10"/>
    <mergeCell ref="E9:E10"/>
    <mergeCell ref="F9:F10"/>
    <mergeCell ref="H7:M7"/>
    <mergeCell ref="G9:G10"/>
    <mergeCell ref="N7:S7"/>
    <mergeCell ref="B29:G29"/>
    <mergeCell ref="B28:G28"/>
  </mergeCells>
  <pageMargins left="0.19685039370078741" right="0.19685039370078741" top="0.19685039370078741" bottom="0.19685039370078741" header="0.15748031496062992" footer="0.15748031496062992"/>
  <pageSetup paperSize="9" scale="75" orientation="landscape" r:id="rId2"/>
</worksheet>
</file>

<file path=xl/worksheets/sheet11.xml><?xml version="1.0" encoding="utf-8"?>
<worksheet xmlns="http://schemas.openxmlformats.org/spreadsheetml/2006/main" xmlns:r="http://schemas.openxmlformats.org/officeDocument/2006/relationships">
  <dimension ref="A1:I133"/>
  <sheetViews>
    <sheetView zoomScaleNormal="100" workbookViewId="0">
      <selection activeCell="A3" sqref="A3:G3"/>
    </sheetView>
  </sheetViews>
  <sheetFormatPr defaultRowHeight="15"/>
  <cols>
    <col min="1" max="1" width="39.42578125" customWidth="1"/>
    <col min="2" max="2" width="30.7109375" customWidth="1"/>
    <col min="3" max="7" width="16.7109375" customWidth="1"/>
  </cols>
  <sheetData>
    <row r="1" spans="1:9" ht="15" customHeight="1">
      <c r="A1" s="290" t="s">
        <v>321</v>
      </c>
      <c r="B1" s="290"/>
      <c r="C1" s="290"/>
      <c r="D1" s="290"/>
      <c r="E1" s="290"/>
      <c r="F1" s="290"/>
      <c r="G1" s="290"/>
    </row>
    <row r="2" spans="1:9" ht="15" customHeight="1">
      <c r="A2" s="290" t="s">
        <v>324</v>
      </c>
      <c r="B2" s="290"/>
      <c r="C2" s="290"/>
      <c r="D2" s="290"/>
      <c r="E2" s="290"/>
      <c r="F2" s="290"/>
      <c r="G2" s="290"/>
    </row>
    <row r="3" spans="1:9" ht="9.9499999999999993" customHeight="1" thickBot="1">
      <c r="A3" s="260"/>
      <c r="B3" s="260"/>
      <c r="C3" s="260"/>
      <c r="D3" s="260"/>
      <c r="E3" s="260"/>
      <c r="F3" s="260"/>
      <c r="G3" s="260"/>
    </row>
    <row r="4" spans="1:9" ht="20.100000000000001" customHeight="1">
      <c r="A4" s="261" t="s">
        <v>2</v>
      </c>
      <c r="B4" s="262"/>
      <c r="C4" s="262"/>
      <c r="D4" s="262"/>
      <c r="E4" s="262"/>
      <c r="F4" s="263"/>
      <c r="G4" s="267" t="s">
        <v>60</v>
      </c>
    </row>
    <row r="5" spans="1:9" ht="20.100000000000001" customHeight="1" thickBot="1">
      <c r="A5" s="264"/>
      <c r="B5" s="265"/>
      <c r="C5" s="265"/>
      <c r="D5" s="265"/>
      <c r="E5" s="265"/>
      <c r="F5" s="266"/>
      <c r="G5" s="268"/>
    </row>
    <row r="6" spans="1:9" ht="15" customHeight="1" thickBot="1">
      <c r="A6" s="423"/>
      <c r="B6" s="424"/>
      <c r="C6" s="341">
        <v>41729</v>
      </c>
      <c r="D6" s="351"/>
      <c r="E6" s="351"/>
      <c r="F6" s="352"/>
      <c r="G6" s="166"/>
    </row>
    <row r="7" spans="1:9" ht="38.25">
      <c r="A7" s="429" t="s">
        <v>136</v>
      </c>
      <c r="B7" s="430"/>
      <c r="C7" s="49" t="s">
        <v>88</v>
      </c>
      <c r="D7" s="50" t="s">
        <v>87</v>
      </c>
      <c r="E7" s="71" t="s">
        <v>86</v>
      </c>
      <c r="F7" s="71" t="s">
        <v>85</v>
      </c>
      <c r="G7" s="440" t="s">
        <v>135</v>
      </c>
      <c r="H7" s="53"/>
      <c r="I7" s="53"/>
    </row>
    <row r="8" spans="1:9" ht="15.75" customHeight="1" thickBot="1">
      <c r="A8" s="431"/>
      <c r="B8" s="432"/>
      <c r="C8" s="54" t="s">
        <v>422</v>
      </c>
      <c r="D8" s="47" t="s">
        <v>423</v>
      </c>
      <c r="E8" s="48" t="s">
        <v>424</v>
      </c>
      <c r="F8" s="47" t="s">
        <v>425</v>
      </c>
      <c r="G8" s="441"/>
      <c r="H8" s="53"/>
    </row>
    <row r="9" spans="1:9">
      <c r="A9" s="425" t="s">
        <v>214</v>
      </c>
      <c r="B9" s="426"/>
      <c r="C9" s="97">
        <v>82616059359.27002</v>
      </c>
      <c r="D9" s="98">
        <v>82155312723.059998</v>
      </c>
      <c r="E9" s="104">
        <v>80783280258.899994</v>
      </c>
      <c r="F9" s="105">
        <v>80670006952.740005</v>
      </c>
      <c r="G9" s="441"/>
      <c r="H9" s="53"/>
      <c r="I9" s="53"/>
    </row>
    <row r="10" spans="1:9">
      <c r="A10" s="427" t="s">
        <v>213</v>
      </c>
      <c r="B10" s="428"/>
      <c r="C10" s="199">
        <v>583129703.32000005</v>
      </c>
      <c r="D10" s="200">
        <v>573237894.47000003</v>
      </c>
      <c r="E10" s="89">
        <v>634315464.89999998</v>
      </c>
      <c r="F10" s="201">
        <v>976551287.79999995</v>
      </c>
      <c r="G10" s="441"/>
      <c r="H10" s="53"/>
      <c r="I10" s="53"/>
    </row>
    <row r="11" spans="1:9">
      <c r="A11" s="427" t="s">
        <v>134</v>
      </c>
      <c r="B11" s="428"/>
      <c r="C11" s="199">
        <v>0</v>
      </c>
      <c r="D11" s="200">
        <v>0</v>
      </c>
      <c r="E11" s="89">
        <v>0</v>
      </c>
      <c r="F11" s="201">
        <v>0</v>
      </c>
      <c r="G11" s="441"/>
      <c r="H11" s="53"/>
      <c r="I11" s="53"/>
    </row>
    <row r="12" spans="1:9">
      <c r="A12" s="427" t="s">
        <v>212</v>
      </c>
      <c r="B12" s="428"/>
      <c r="C12" s="199">
        <v>583129703.32000005</v>
      </c>
      <c r="D12" s="200">
        <v>573237894.47000003</v>
      </c>
      <c r="E12" s="89">
        <v>634315464.89999998</v>
      </c>
      <c r="F12" s="201">
        <v>976551287.79999995</v>
      </c>
      <c r="G12" s="441"/>
      <c r="H12" s="53"/>
      <c r="I12" s="53"/>
    </row>
    <row r="13" spans="1:9">
      <c r="A13" s="427" t="s">
        <v>211</v>
      </c>
      <c r="B13" s="428"/>
      <c r="C13" s="199">
        <v>0</v>
      </c>
      <c r="D13" s="200">
        <v>0</v>
      </c>
      <c r="E13" s="89">
        <v>0</v>
      </c>
      <c r="F13" s="201">
        <v>0</v>
      </c>
      <c r="G13" s="441"/>
      <c r="H13" s="53"/>
      <c r="I13" s="53"/>
    </row>
    <row r="14" spans="1:9">
      <c r="A14" s="427" t="s">
        <v>210</v>
      </c>
      <c r="B14" s="428"/>
      <c r="C14" s="199">
        <v>0</v>
      </c>
      <c r="D14" s="200">
        <v>0</v>
      </c>
      <c r="E14" s="89">
        <v>0</v>
      </c>
      <c r="F14" s="201">
        <v>0</v>
      </c>
      <c r="G14" s="441"/>
      <c r="H14" s="53"/>
      <c r="I14" s="53"/>
    </row>
    <row r="15" spans="1:9">
      <c r="A15" s="427" t="s">
        <v>133</v>
      </c>
      <c r="B15" s="428"/>
      <c r="C15" s="199">
        <v>0</v>
      </c>
      <c r="D15" s="200">
        <v>0</v>
      </c>
      <c r="E15" s="89">
        <v>0</v>
      </c>
      <c r="F15" s="201">
        <v>0</v>
      </c>
      <c r="G15" s="441"/>
      <c r="H15" s="53"/>
      <c r="I15" s="53"/>
    </row>
    <row r="16" spans="1:9">
      <c r="A16" s="427" t="s">
        <v>132</v>
      </c>
      <c r="B16" s="428"/>
      <c r="C16" s="199">
        <v>0</v>
      </c>
      <c r="D16" s="200">
        <v>0</v>
      </c>
      <c r="E16" s="89">
        <v>0</v>
      </c>
      <c r="F16" s="201">
        <v>0</v>
      </c>
      <c r="G16" s="441"/>
      <c r="H16" s="53"/>
      <c r="I16" s="53"/>
    </row>
    <row r="17" spans="1:9">
      <c r="A17" s="427" t="s">
        <v>209</v>
      </c>
      <c r="B17" s="428"/>
      <c r="C17" s="199">
        <v>0</v>
      </c>
      <c r="D17" s="200">
        <v>0</v>
      </c>
      <c r="E17" s="89">
        <v>0</v>
      </c>
      <c r="F17" s="201">
        <v>0</v>
      </c>
      <c r="G17" s="441"/>
      <c r="H17" s="53"/>
      <c r="I17" s="53"/>
    </row>
    <row r="18" spans="1:9">
      <c r="A18" s="427" t="s">
        <v>208</v>
      </c>
      <c r="B18" s="428"/>
      <c r="C18" s="199">
        <v>0</v>
      </c>
      <c r="D18" s="200">
        <v>0</v>
      </c>
      <c r="E18" s="89">
        <v>0</v>
      </c>
      <c r="F18" s="201">
        <v>0</v>
      </c>
      <c r="G18" s="441"/>
      <c r="H18" s="53"/>
      <c r="I18" s="53"/>
    </row>
    <row r="19" spans="1:9">
      <c r="A19" s="427" t="s">
        <v>479</v>
      </c>
      <c r="B19" s="428"/>
      <c r="C19" s="199">
        <v>0</v>
      </c>
      <c r="D19" s="200">
        <v>0</v>
      </c>
      <c r="E19" s="89">
        <v>0</v>
      </c>
      <c r="F19" s="201">
        <v>0</v>
      </c>
      <c r="G19" s="441"/>
      <c r="H19" s="53"/>
      <c r="I19" s="53"/>
    </row>
    <row r="20" spans="1:9">
      <c r="A20" s="427" t="s">
        <v>207</v>
      </c>
      <c r="B20" s="428"/>
      <c r="C20" s="199">
        <v>0</v>
      </c>
      <c r="D20" s="200">
        <v>0</v>
      </c>
      <c r="E20" s="89">
        <v>0</v>
      </c>
      <c r="F20" s="201">
        <v>0</v>
      </c>
      <c r="G20" s="441"/>
      <c r="H20" s="53"/>
      <c r="I20" s="53"/>
    </row>
    <row r="21" spans="1:9">
      <c r="A21" s="427" t="s">
        <v>206</v>
      </c>
      <c r="B21" s="428"/>
      <c r="C21" s="199">
        <v>0</v>
      </c>
      <c r="D21" s="200">
        <v>0</v>
      </c>
      <c r="E21" s="89">
        <v>0</v>
      </c>
      <c r="F21" s="201">
        <v>0</v>
      </c>
      <c r="G21" s="441"/>
      <c r="H21" s="53"/>
      <c r="I21" s="53"/>
    </row>
    <row r="22" spans="1:9">
      <c r="A22" s="427" t="s">
        <v>205</v>
      </c>
      <c r="B22" s="428"/>
      <c r="C22" s="199">
        <v>0</v>
      </c>
      <c r="D22" s="200">
        <v>0</v>
      </c>
      <c r="E22" s="89">
        <v>0</v>
      </c>
      <c r="F22" s="201">
        <v>0</v>
      </c>
      <c r="G22" s="441"/>
      <c r="H22" s="53"/>
      <c r="I22" s="53"/>
    </row>
    <row r="23" spans="1:9">
      <c r="A23" s="427" t="s">
        <v>204</v>
      </c>
      <c r="B23" s="428"/>
      <c r="C23" s="199">
        <v>0</v>
      </c>
      <c r="D23" s="200">
        <v>0</v>
      </c>
      <c r="E23" s="89">
        <v>0</v>
      </c>
      <c r="F23" s="201">
        <v>0</v>
      </c>
      <c r="G23" s="441"/>
      <c r="H23" s="53"/>
      <c r="I23" s="53"/>
    </row>
    <row r="24" spans="1:9">
      <c r="A24" s="427" t="s">
        <v>203</v>
      </c>
      <c r="B24" s="428"/>
      <c r="C24" s="199">
        <v>0</v>
      </c>
      <c r="D24" s="200">
        <v>0</v>
      </c>
      <c r="E24" s="89">
        <v>0</v>
      </c>
      <c r="F24" s="201">
        <v>0</v>
      </c>
      <c r="G24" s="441"/>
      <c r="H24" s="53"/>
      <c r="I24" s="53"/>
    </row>
    <row r="25" spans="1:9">
      <c r="A25" s="433" t="s">
        <v>202</v>
      </c>
      <c r="B25" s="209"/>
      <c r="C25" s="199">
        <v>0</v>
      </c>
      <c r="D25" s="200">
        <v>0</v>
      </c>
      <c r="E25" s="89">
        <v>0</v>
      </c>
      <c r="F25" s="201">
        <v>0</v>
      </c>
      <c r="G25" s="441"/>
      <c r="H25" s="53"/>
      <c r="I25" s="53"/>
    </row>
    <row r="26" spans="1:9">
      <c r="A26" s="433" t="s">
        <v>481</v>
      </c>
      <c r="B26" s="209"/>
      <c r="C26" s="199">
        <v>0</v>
      </c>
      <c r="D26" s="200">
        <v>0</v>
      </c>
      <c r="E26" s="89">
        <v>0</v>
      </c>
      <c r="F26" s="201">
        <v>0</v>
      </c>
      <c r="G26" s="441"/>
      <c r="H26" s="53"/>
      <c r="I26" s="53"/>
    </row>
    <row r="27" spans="1:9">
      <c r="A27" s="427" t="s">
        <v>201</v>
      </c>
      <c r="B27" s="428"/>
      <c r="C27" s="199">
        <v>0</v>
      </c>
      <c r="D27" s="200">
        <v>0</v>
      </c>
      <c r="E27" s="89">
        <v>0</v>
      </c>
      <c r="F27" s="201">
        <v>0</v>
      </c>
      <c r="G27" s="441"/>
      <c r="H27" s="53"/>
      <c r="I27" s="53"/>
    </row>
    <row r="28" spans="1:9">
      <c r="A28" s="427" t="s">
        <v>200</v>
      </c>
      <c r="B28" s="428"/>
      <c r="C28" s="199">
        <v>1291936168.0599999</v>
      </c>
      <c r="D28" s="200">
        <v>8907162577.6900005</v>
      </c>
      <c r="E28" s="89">
        <v>8906249034.2399998</v>
      </c>
      <c r="F28" s="201">
        <v>8877852249.8299999</v>
      </c>
      <c r="G28" s="441"/>
      <c r="H28" s="53"/>
      <c r="I28" s="53"/>
    </row>
    <row r="29" spans="1:9">
      <c r="A29" s="427" t="s">
        <v>131</v>
      </c>
      <c r="B29" s="428"/>
      <c r="C29" s="199">
        <v>0</v>
      </c>
      <c r="D29" s="200">
        <v>0</v>
      </c>
      <c r="E29" s="89">
        <v>0</v>
      </c>
      <c r="F29" s="201">
        <v>0</v>
      </c>
      <c r="G29" s="441"/>
      <c r="H29" s="53"/>
      <c r="I29" s="53"/>
    </row>
    <row r="30" spans="1:9">
      <c r="A30" s="427" t="s">
        <v>130</v>
      </c>
      <c r="B30" s="428"/>
      <c r="C30" s="199">
        <v>1291936168.0599999</v>
      </c>
      <c r="D30" s="200">
        <v>8907162577.6900005</v>
      </c>
      <c r="E30" s="89">
        <v>8906249034.2399998</v>
      </c>
      <c r="F30" s="201">
        <v>8877852249.8299999</v>
      </c>
      <c r="G30" s="441"/>
      <c r="H30" s="53"/>
      <c r="I30" s="53"/>
    </row>
    <row r="31" spans="1:9">
      <c r="A31" s="427" t="s">
        <v>199</v>
      </c>
      <c r="B31" s="428"/>
      <c r="C31" s="199">
        <v>0</v>
      </c>
      <c r="D31" s="200">
        <v>0</v>
      </c>
      <c r="E31" s="89">
        <v>0</v>
      </c>
      <c r="F31" s="201">
        <v>0</v>
      </c>
      <c r="G31" s="441"/>
      <c r="H31" s="53"/>
      <c r="I31" s="53"/>
    </row>
    <row r="32" spans="1:9">
      <c r="A32" s="427" t="s">
        <v>198</v>
      </c>
      <c r="B32" s="428"/>
      <c r="C32" s="199">
        <v>0</v>
      </c>
      <c r="D32" s="200">
        <v>0</v>
      </c>
      <c r="E32" s="89">
        <v>0</v>
      </c>
      <c r="F32" s="201">
        <v>0</v>
      </c>
      <c r="G32" s="441"/>
      <c r="H32" s="53"/>
      <c r="I32" s="53"/>
    </row>
    <row r="33" spans="1:9">
      <c r="A33" s="427" t="s">
        <v>480</v>
      </c>
      <c r="B33" s="428"/>
      <c r="C33" s="199">
        <v>0</v>
      </c>
      <c r="D33" s="200">
        <v>0</v>
      </c>
      <c r="E33" s="89">
        <v>0</v>
      </c>
      <c r="F33" s="201">
        <v>0</v>
      </c>
      <c r="G33" s="441"/>
      <c r="H33" s="53"/>
      <c r="I33" s="53"/>
    </row>
    <row r="34" spans="1:9">
      <c r="A34" s="427" t="s">
        <v>197</v>
      </c>
      <c r="B34" s="428"/>
      <c r="C34" s="199">
        <v>0</v>
      </c>
      <c r="D34" s="200">
        <v>0</v>
      </c>
      <c r="E34" s="89">
        <v>0</v>
      </c>
      <c r="F34" s="201">
        <v>0</v>
      </c>
      <c r="G34" s="441"/>
      <c r="H34" s="53"/>
      <c r="I34" s="53"/>
    </row>
    <row r="35" spans="1:9">
      <c r="A35" s="427" t="s">
        <v>196</v>
      </c>
      <c r="B35" s="428"/>
      <c r="C35" s="199">
        <v>71508251709.680008</v>
      </c>
      <c r="D35" s="200">
        <v>70972965588.769989</v>
      </c>
      <c r="E35" s="89">
        <v>69785823827.669998</v>
      </c>
      <c r="F35" s="201">
        <v>69551030128.559998</v>
      </c>
      <c r="G35" s="441"/>
      <c r="H35" s="53"/>
      <c r="I35" s="53"/>
    </row>
    <row r="36" spans="1:9">
      <c r="A36" s="427" t="s">
        <v>129</v>
      </c>
      <c r="B36" s="428"/>
      <c r="C36" s="199">
        <v>27941426670.619999</v>
      </c>
      <c r="D36" s="200">
        <v>24456631492.029999</v>
      </c>
      <c r="E36" s="89">
        <v>22516966571.669998</v>
      </c>
      <c r="F36" s="201">
        <v>22662694922.459999</v>
      </c>
      <c r="G36" s="441"/>
      <c r="H36" s="53"/>
      <c r="I36" s="53"/>
    </row>
    <row r="37" spans="1:9">
      <c r="A37" s="427" t="s">
        <v>195</v>
      </c>
      <c r="B37" s="428"/>
      <c r="C37" s="199">
        <v>43566825039.060005</v>
      </c>
      <c r="D37" s="200">
        <v>46516334096.739998</v>
      </c>
      <c r="E37" s="89">
        <v>47268857256</v>
      </c>
      <c r="F37" s="201">
        <v>46888335206.100006</v>
      </c>
      <c r="G37" s="441"/>
      <c r="H37" s="53"/>
      <c r="I37" s="53"/>
    </row>
    <row r="38" spans="1:9">
      <c r="A38" s="427" t="s">
        <v>194</v>
      </c>
      <c r="B38" s="428"/>
      <c r="C38" s="199">
        <v>2261491740.6700001</v>
      </c>
      <c r="D38" s="200">
        <v>3812073784.8299999</v>
      </c>
      <c r="E38" s="89">
        <v>2872081029.1300001</v>
      </c>
      <c r="F38" s="201">
        <v>823494288.48000002</v>
      </c>
      <c r="G38" s="441"/>
      <c r="H38" s="53"/>
      <c r="I38" s="53"/>
    </row>
    <row r="39" spans="1:9">
      <c r="A39" s="427" t="s">
        <v>193</v>
      </c>
      <c r="B39" s="428"/>
      <c r="C39" s="199">
        <v>41267370685.740005</v>
      </c>
      <c r="D39" s="200">
        <v>42674513979.609993</v>
      </c>
      <c r="E39" s="89">
        <v>44316771381.110001</v>
      </c>
      <c r="F39" s="201">
        <v>46007368151.82</v>
      </c>
      <c r="G39" s="441"/>
      <c r="H39" s="53"/>
      <c r="I39" s="53"/>
    </row>
    <row r="40" spans="1:9">
      <c r="A40" s="427" t="s">
        <v>192</v>
      </c>
      <c r="B40" s="428"/>
      <c r="C40" s="199">
        <v>37962612.649999999</v>
      </c>
      <c r="D40" s="200">
        <v>29746332.299999997</v>
      </c>
      <c r="E40" s="89">
        <v>80004845.760000005</v>
      </c>
      <c r="F40" s="201">
        <v>57472765.799999997</v>
      </c>
      <c r="G40" s="441"/>
      <c r="H40" s="53"/>
      <c r="I40" s="53"/>
    </row>
    <row r="41" spans="1:9">
      <c r="A41" s="427" t="s">
        <v>191</v>
      </c>
      <c r="B41" s="428"/>
      <c r="C41" s="199">
        <v>7432005129.8800001</v>
      </c>
      <c r="D41" s="200">
        <v>0</v>
      </c>
      <c r="E41" s="89">
        <v>0</v>
      </c>
      <c r="F41" s="201">
        <v>0</v>
      </c>
      <c r="G41" s="441"/>
      <c r="H41" s="53"/>
      <c r="I41" s="53"/>
    </row>
    <row r="42" spans="1:9">
      <c r="A42" s="427" t="s">
        <v>190</v>
      </c>
      <c r="B42" s="428"/>
      <c r="C42" s="199">
        <v>7432005129.8800001</v>
      </c>
      <c r="D42" s="200">
        <v>0</v>
      </c>
      <c r="E42" s="89">
        <v>0</v>
      </c>
      <c r="F42" s="201">
        <v>0</v>
      </c>
      <c r="G42" s="441"/>
      <c r="H42" s="53"/>
      <c r="I42" s="53"/>
    </row>
    <row r="43" spans="1:9">
      <c r="A43" s="427" t="s">
        <v>189</v>
      </c>
      <c r="B43" s="428"/>
      <c r="C43" s="199">
        <v>0</v>
      </c>
      <c r="D43" s="200">
        <v>0</v>
      </c>
      <c r="E43" s="89">
        <v>0</v>
      </c>
      <c r="F43" s="201">
        <v>0</v>
      </c>
      <c r="G43" s="441"/>
      <c r="H43" s="53"/>
      <c r="I43" s="53"/>
    </row>
    <row r="44" spans="1:9">
      <c r="A44" s="427" t="s">
        <v>188</v>
      </c>
      <c r="B44" s="428"/>
      <c r="C44" s="199">
        <v>0</v>
      </c>
      <c r="D44" s="200">
        <v>0</v>
      </c>
      <c r="E44" s="89">
        <v>0</v>
      </c>
      <c r="F44" s="201">
        <v>0</v>
      </c>
      <c r="G44" s="441"/>
      <c r="H44" s="53"/>
      <c r="I44" s="53"/>
    </row>
    <row r="45" spans="1:9">
      <c r="A45" s="427" t="s">
        <v>482</v>
      </c>
      <c r="B45" s="428"/>
      <c r="C45" s="199">
        <v>0</v>
      </c>
      <c r="D45" s="200">
        <v>0</v>
      </c>
      <c r="E45" s="89">
        <v>0</v>
      </c>
      <c r="F45" s="201">
        <v>0</v>
      </c>
      <c r="G45" s="441"/>
      <c r="H45" s="53"/>
      <c r="I45" s="53"/>
    </row>
    <row r="46" spans="1:9">
      <c r="A46" s="427" t="s">
        <v>187</v>
      </c>
      <c r="B46" s="428"/>
      <c r="C46" s="199">
        <v>0</v>
      </c>
      <c r="D46" s="200">
        <v>0</v>
      </c>
      <c r="E46" s="89">
        <v>0</v>
      </c>
      <c r="F46" s="201">
        <v>0</v>
      </c>
      <c r="G46" s="441"/>
      <c r="H46" s="53"/>
      <c r="I46" s="53"/>
    </row>
    <row r="47" spans="1:9">
      <c r="A47" s="427" t="s">
        <v>186</v>
      </c>
      <c r="B47" s="428"/>
      <c r="C47" s="199">
        <v>37238903.049999997</v>
      </c>
      <c r="D47" s="200">
        <v>808156.32</v>
      </c>
      <c r="E47" s="89">
        <v>5515063.1500000004</v>
      </c>
      <c r="F47" s="201">
        <v>38037076.210000001</v>
      </c>
      <c r="G47" s="441"/>
      <c r="H47" s="53"/>
      <c r="I47" s="53"/>
    </row>
    <row r="48" spans="1:9">
      <c r="A48" s="427" t="s">
        <v>185</v>
      </c>
      <c r="B48" s="428"/>
      <c r="C48" s="199">
        <v>0</v>
      </c>
      <c r="D48" s="200">
        <v>0</v>
      </c>
      <c r="E48" s="89">
        <v>0</v>
      </c>
      <c r="F48" s="201">
        <v>0</v>
      </c>
      <c r="G48" s="441"/>
      <c r="H48" s="53"/>
      <c r="I48" s="53"/>
    </row>
    <row r="49" spans="1:9">
      <c r="A49" s="427" t="s">
        <v>184</v>
      </c>
      <c r="B49" s="428"/>
      <c r="C49" s="199">
        <v>0</v>
      </c>
      <c r="D49" s="200">
        <v>0</v>
      </c>
      <c r="E49" s="89">
        <v>0</v>
      </c>
      <c r="F49" s="201">
        <v>0</v>
      </c>
      <c r="G49" s="441"/>
      <c r="H49" s="53"/>
      <c r="I49" s="53"/>
    </row>
    <row r="50" spans="1:9">
      <c r="A50" s="427" t="s">
        <v>488</v>
      </c>
      <c r="B50" s="428"/>
      <c r="C50" s="199">
        <v>0</v>
      </c>
      <c r="D50" s="200">
        <v>0</v>
      </c>
      <c r="E50" s="89">
        <v>0</v>
      </c>
      <c r="F50" s="201">
        <v>0</v>
      </c>
      <c r="G50" s="441"/>
      <c r="H50" s="53"/>
      <c r="I50" s="53"/>
    </row>
    <row r="51" spans="1:9">
      <c r="A51" s="427" t="s">
        <v>489</v>
      </c>
      <c r="B51" s="428"/>
      <c r="C51" s="199">
        <v>37238903.049999997</v>
      </c>
      <c r="D51" s="200">
        <v>808156.32</v>
      </c>
      <c r="E51" s="89">
        <v>5515063.1500000004</v>
      </c>
      <c r="F51" s="201">
        <v>38037076.210000001</v>
      </c>
      <c r="G51" s="441"/>
      <c r="H51" s="53"/>
      <c r="I51" s="53"/>
    </row>
    <row r="52" spans="1:9">
      <c r="A52" s="427" t="s">
        <v>490</v>
      </c>
      <c r="B52" s="428"/>
      <c r="C52" s="199">
        <v>0</v>
      </c>
      <c r="D52" s="200">
        <v>0</v>
      </c>
      <c r="E52" s="89">
        <v>0</v>
      </c>
      <c r="F52" s="201">
        <v>0</v>
      </c>
      <c r="G52" s="441"/>
      <c r="H52" s="53"/>
      <c r="I52" s="53"/>
    </row>
    <row r="53" spans="1:9">
      <c r="A53" s="427" t="s">
        <v>183</v>
      </c>
      <c r="B53" s="428"/>
      <c r="C53" s="199">
        <v>14257386.789999999</v>
      </c>
      <c r="D53" s="200">
        <v>7438829.5599999996</v>
      </c>
      <c r="E53" s="89">
        <v>-5269504.28</v>
      </c>
      <c r="F53" s="201">
        <v>-37582282.630000003</v>
      </c>
      <c r="G53" s="441"/>
      <c r="H53" s="53"/>
      <c r="I53" s="53"/>
    </row>
    <row r="54" spans="1:9">
      <c r="A54" s="427" t="s">
        <v>182</v>
      </c>
      <c r="B54" s="428"/>
      <c r="C54" s="199">
        <v>375976277.66999996</v>
      </c>
      <c r="D54" s="200">
        <v>380363682.23000002</v>
      </c>
      <c r="E54" s="89">
        <v>381304809.75999999</v>
      </c>
      <c r="F54" s="201">
        <v>383709992.35000002</v>
      </c>
      <c r="G54" s="441"/>
      <c r="H54" s="53"/>
      <c r="I54" s="53"/>
    </row>
    <row r="55" spans="1:9">
      <c r="A55" s="427" t="s">
        <v>128</v>
      </c>
      <c r="B55" s="428"/>
      <c r="C55" s="199">
        <v>348168974.51999998</v>
      </c>
      <c r="D55" s="200">
        <v>350374371.38999999</v>
      </c>
      <c r="E55" s="89">
        <v>351479011.05000001</v>
      </c>
      <c r="F55" s="201">
        <v>353274350.69</v>
      </c>
      <c r="G55" s="441"/>
      <c r="H55" s="53"/>
      <c r="I55" s="53"/>
    </row>
    <row r="56" spans="1:9">
      <c r="A56" s="427" t="s">
        <v>127</v>
      </c>
      <c r="B56" s="428"/>
      <c r="C56" s="199">
        <v>27807303.149999976</v>
      </c>
      <c r="D56" s="200">
        <v>29989310.840000004</v>
      </c>
      <c r="E56" s="89">
        <v>29825798.710000008</v>
      </c>
      <c r="F56" s="201">
        <v>30435641.659999996</v>
      </c>
      <c r="G56" s="441"/>
      <c r="H56" s="53"/>
      <c r="I56" s="53"/>
    </row>
    <row r="57" spans="1:9">
      <c r="A57" s="427" t="s">
        <v>181</v>
      </c>
      <c r="B57" s="428"/>
      <c r="C57" s="199">
        <v>215738288.38</v>
      </c>
      <c r="D57" s="200">
        <v>220950294.62</v>
      </c>
      <c r="E57" s="89">
        <v>217120077.03</v>
      </c>
      <c r="F57" s="201">
        <v>217044029.50000003</v>
      </c>
      <c r="G57" s="441"/>
      <c r="H57" s="53"/>
      <c r="I57" s="53"/>
    </row>
    <row r="58" spans="1:9">
      <c r="A58" s="427" t="s">
        <v>126</v>
      </c>
      <c r="B58" s="428"/>
      <c r="C58" s="199">
        <v>0</v>
      </c>
      <c r="D58" s="200">
        <v>0</v>
      </c>
      <c r="E58" s="89">
        <v>0</v>
      </c>
      <c r="F58" s="201">
        <v>0</v>
      </c>
      <c r="G58" s="441"/>
      <c r="H58" s="53"/>
      <c r="I58" s="53"/>
    </row>
    <row r="59" spans="1:9">
      <c r="A59" s="427" t="s">
        <v>125</v>
      </c>
      <c r="B59" s="428"/>
      <c r="C59" s="199">
        <v>215738288.38</v>
      </c>
      <c r="D59" s="200">
        <v>220950294.62</v>
      </c>
      <c r="E59" s="89">
        <v>217120077.03</v>
      </c>
      <c r="F59" s="201">
        <v>217044029.50000003</v>
      </c>
      <c r="G59" s="441"/>
      <c r="H59" s="53"/>
      <c r="I59" s="53"/>
    </row>
    <row r="60" spans="1:9">
      <c r="A60" s="427" t="s">
        <v>483</v>
      </c>
      <c r="B60" s="428"/>
      <c r="C60" s="199">
        <v>0</v>
      </c>
      <c r="D60" s="200">
        <v>0</v>
      </c>
      <c r="E60" s="89">
        <v>0</v>
      </c>
      <c r="F60" s="201">
        <v>0</v>
      </c>
      <c r="G60" s="441"/>
      <c r="H60" s="53"/>
      <c r="I60" s="53"/>
    </row>
    <row r="61" spans="1:9">
      <c r="A61" s="427" t="s">
        <v>180</v>
      </c>
      <c r="B61" s="428"/>
      <c r="C61" s="199">
        <v>667610</v>
      </c>
      <c r="D61" s="200">
        <v>0</v>
      </c>
      <c r="E61" s="89">
        <v>14060</v>
      </c>
      <c r="F61" s="201">
        <v>14060</v>
      </c>
      <c r="G61" s="441"/>
      <c r="H61" s="53"/>
      <c r="I61" s="53"/>
    </row>
    <row r="62" spans="1:9">
      <c r="A62" s="427" t="s">
        <v>124</v>
      </c>
      <c r="B62" s="428"/>
      <c r="C62" s="199">
        <v>0</v>
      </c>
      <c r="D62" s="200">
        <v>0</v>
      </c>
      <c r="E62" s="89">
        <v>0</v>
      </c>
      <c r="F62" s="201">
        <v>0</v>
      </c>
      <c r="G62" s="441"/>
      <c r="H62" s="53"/>
      <c r="I62" s="53"/>
    </row>
    <row r="63" spans="1:9">
      <c r="A63" s="427" t="s">
        <v>123</v>
      </c>
      <c r="B63" s="428"/>
      <c r="C63" s="199">
        <v>667610</v>
      </c>
      <c r="D63" s="200">
        <v>0</v>
      </c>
      <c r="E63" s="89">
        <v>14060</v>
      </c>
      <c r="F63" s="201">
        <v>14060</v>
      </c>
      <c r="G63" s="441"/>
      <c r="H63" s="53"/>
      <c r="I63" s="53"/>
    </row>
    <row r="64" spans="1:9">
      <c r="A64" s="427" t="s">
        <v>122</v>
      </c>
      <c r="B64" s="428"/>
      <c r="C64" s="199">
        <v>1156858182.4400001</v>
      </c>
      <c r="D64" s="200">
        <v>1092385699.4000001</v>
      </c>
      <c r="E64" s="89">
        <v>858207426.42999995</v>
      </c>
      <c r="F64" s="201">
        <v>663350411.12</v>
      </c>
      <c r="G64" s="441"/>
      <c r="H64" s="53"/>
      <c r="I64" s="53"/>
    </row>
    <row r="65" spans="1:8" ht="15.75" thickBot="1">
      <c r="A65" s="434" t="s">
        <v>179</v>
      </c>
      <c r="B65" s="435"/>
      <c r="C65" s="100">
        <v>0</v>
      </c>
      <c r="D65" s="101">
        <v>0</v>
      </c>
      <c r="E65" s="107">
        <v>0</v>
      </c>
      <c r="F65" s="108">
        <v>0</v>
      </c>
      <c r="G65" s="441"/>
    </row>
    <row r="66" spans="1:8" ht="39" thickBot="1">
      <c r="A66" s="438" t="s">
        <v>484</v>
      </c>
      <c r="B66" s="439"/>
      <c r="C66" s="52" t="s">
        <v>88</v>
      </c>
      <c r="D66" s="46" t="s">
        <v>87</v>
      </c>
      <c r="E66" s="46" t="s">
        <v>86</v>
      </c>
      <c r="F66" s="189" t="s">
        <v>85</v>
      </c>
      <c r="G66" s="441"/>
    </row>
    <row r="67" spans="1:8">
      <c r="A67" s="443" t="s">
        <v>178</v>
      </c>
      <c r="B67" s="444"/>
      <c r="C67" s="109">
        <v>82616059360.420013</v>
      </c>
      <c r="D67" s="109">
        <v>82155312724.969986</v>
      </c>
      <c r="E67" s="112">
        <v>80783280185.130005</v>
      </c>
      <c r="F67" s="112">
        <v>80670006804.410583</v>
      </c>
      <c r="G67" s="441"/>
      <c r="H67" s="51"/>
    </row>
    <row r="68" spans="1:8">
      <c r="A68" s="436" t="s">
        <v>177</v>
      </c>
      <c r="B68" s="437"/>
      <c r="C68" s="110">
        <v>74428075771.190018</v>
      </c>
      <c r="D68" s="110">
        <v>74337686770.769989</v>
      </c>
      <c r="E68" s="113">
        <v>73124138406.520004</v>
      </c>
      <c r="F68" s="113">
        <v>73284221819.130585</v>
      </c>
      <c r="G68" s="441"/>
      <c r="H68" s="51"/>
    </row>
    <row r="69" spans="1:8">
      <c r="A69" s="436" t="s">
        <v>485</v>
      </c>
      <c r="B69" s="437"/>
      <c r="C69" s="110">
        <v>0</v>
      </c>
      <c r="D69" s="110">
        <v>0</v>
      </c>
      <c r="E69" s="113">
        <v>0</v>
      </c>
      <c r="F69" s="113">
        <v>0</v>
      </c>
      <c r="G69" s="441"/>
      <c r="H69" s="51"/>
    </row>
    <row r="70" spans="1:8">
      <c r="A70" s="436" t="s">
        <v>176</v>
      </c>
      <c r="B70" s="437"/>
      <c r="C70" s="110">
        <v>0</v>
      </c>
      <c r="D70" s="110">
        <v>0</v>
      </c>
      <c r="E70" s="113">
        <v>0</v>
      </c>
      <c r="F70" s="113">
        <v>0</v>
      </c>
      <c r="G70" s="441"/>
      <c r="H70" s="51"/>
    </row>
    <row r="71" spans="1:8">
      <c r="A71" s="436" t="s">
        <v>175</v>
      </c>
      <c r="B71" s="437"/>
      <c r="C71" s="110">
        <v>0</v>
      </c>
      <c r="D71" s="110">
        <v>0</v>
      </c>
      <c r="E71" s="113">
        <v>0</v>
      </c>
      <c r="F71" s="113">
        <v>0</v>
      </c>
      <c r="G71" s="441"/>
      <c r="H71" s="51"/>
    </row>
    <row r="72" spans="1:8">
      <c r="A72" s="436" t="s">
        <v>121</v>
      </c>
      <c r="B72" s="437"/>
      <c r="C72" s="110">
        <v>0</v>
      </c>
      <c r="D72" s="110">
        <v>0</v>
      </c>
      <c r="E72" s="113">
        <v>0</v>
      </c>
      <c r="F72" s="113">
        <v>0</v>
      </c>
      <c r="G72" s="441"/>
      <c r="H72" s="51"/>
    </row>
    <row r="73" spans="1:8">
      <c r="A73" s="436" t="s">
        <v>174</v>
      </c>
      <c r="B73" s="437"/>
      <c r="C73" s="110">
        <v>0</v>
      </c>
      <c r="D73" s="110">
        <v>0</v>
      </c>
      <c r="E73" s="113">
        <v>0</v>
      </c>
      <c r="F73" s="113">
        <v>0</v>
      </c>
      <c r="G73" s="441"/>
      <c r="H73" s="51"/>
    </row>
    <row r="74" spans="1:8">
      <c r="A74" s="436" t="s">
        <v>492</v>
      </c>
      <c r="B74" s="437"/>
      <c r="C74" s="110">
        <v>0</v>
      </c>
      <c r="D74" s="110">
        <v>0</v>
      </c>
      <c r="E74" s="113">
        <v>0</v>
      </c>
      <c r="F74" s="113">
        <v>0</v>
      </c>
      <c r="G74" s="441"/>
      <c r="H74" s="51"/>
    </row>
    <row r="75" spans="1:8">
      <c r="A75" s="436" t="s">
        <v>491</v>
      </c>
      <c r="B75" s="437"/>
      <c r="C75" s="110">
        <v>0</v>
      </c>
      <c r="D75" s="110">
        <v>0</v>
      </c>
      <c r="E75" s="113">
        <v>0</v>
      </c>
      <c r="F75" s="113">
        <v>0</v>
      </c>
      <c r="G75" s="441"/>
      <c r="H75" s="51"/>
    </row>
    <row r="76" spans="1:8">
      <c r="A76" s="436" t="s">
        <v>173</v>
      </c>
      <c r="B76" s="437"/>
      <c r="C76" s="110">
        <v>0</v>
      </c>
      <c r="D76" s="110">
        <v>0</v>
      </c>
      <c r="E76" s="113">
        <v>0</v>
      </c>
      <c r="F76" s="113">
        <v>0</v>
      </c>
      <c r="G76" s="441"/>
      <c r="H76" s="51"/>
    </row>
    <row r="77" spans="1:8">
      <c r="A77" s="436" t="s">
        <v>172</v>
      </c>
      <c r="B77" s="437"/>
      <c r="C77" s="110">
        <v>0</v>
      </c>
      <c r="D77" s="110">
        <v>0</v>
      </c>
      <c r="E77" s="113">
        <v>0</v>
      </c>
      <c r="F77" s="113">
        <v>0</v>
      </c>
      <c r="G77" s="441"/>
      <c r="H77" s="51"/>
    </row>
    <row r="78" spans="1:8">
      <c r="A78" s="436" t="s">
        <v>171</v>
      </c>
      <c r="B78" s="437"/>
      <c r="C78" s="110">
        <v>0</v>
      </c>
      <c r="D78" s="110">
        <v>0</v>
      </c>
      <c r="E78" s="113">
        <v>0</v>
      </c>
      <c r="F78" s="113">
        <v>0</v>
      </c>
      <c r="G78" s="441"/>
      <c r="H78" s="51"/>
    </row>
    <row r="79" spans="1:8">
      <c r="A79" s="436" t="s">
        <v>486</v>
      </c>
      <c r="B79" s="437"/>
      <c r="C79" s="110">
        <v>0</v>
      </c>
      <c r="D79" s="110">
        <v>0</v>
      </c>
      <c r="E79" s="113">
        <v>0</v>
      </c>
      <c r="F79" s="113">
        <v>0</v>
      </c>
      <c r="G79" s="441"/>
      <c r="H79" s="51"/>
    </row>
    <row r="80" spans="1:8">
      <c r="A80" s="436" t="s">
        <v>487</v>
      </c>
      <c r="B80" s="437"/>
      <c r="C80" s="110">
        <v>0</v>
      </c>
      <c r="D80" s="110">
        <v>0</v>
      </c>
      <c r="E80" s="113">
        <v>0</v>
      </c>
      <c r="F80" s="113">
        <v>0</v>
      </c>
      <c r="G80" s="441"/>
      <c r="H80" s="51"/>
    </row>
    <row r="81" spans="1:8">
      <c r="A81" s="436" t="s">
        <v>494</v>
      </c>
      <c r="B81" s="437"/>
      <c r="C81" s="110">
        <v>0</v>
      </c>
      <c r="D81" s="110">
        <v>0</v>
      </c>
      <c r="E81" s="113">
        <v>0</v>
      </c>
      <c r="F81" s="113">
        <v>0</v>
      </c>
      <c r="G81" s="441"/>
      <c r="H81" s="51"/>
    </row>
    <row r="82" spans="1:8">
      <c r="A82" s="436" t="s">
        <v>493</v>
      </c>
      <c r="B82" s="437"/>
      <c r="C82" s="110">
        <v>0</v>
      </c>
      <c r="D82" s="110">
        <v>0</v>
      </c>
      <c r="E82" s="113">
        <v>0</v>
      </c>
      <c r="F82" s="113">
        <v>0</v>
      </c>
      <c r="G82" s="441"/>
      <c r="H82" s="51"/>
    </row>
    <row r="83" spans="1:8">
      <c r="A83" s="436" t="s">
        <v>170</v>
      </c>
      <c r="B83" s="437"/>
      <c r="C83" s="110">
        <v>0</v>
      </c>
      <c r="D83" s="110">
        <v>0</v>
      </c>
      <c r="E83" s="113">
        <v>0</v>
      </c>
      <c r="F83" s="113">
        <v>0</v>
      </c>
      <c r="G83" s="441"/>
      <c r="H83" s="51"/>
    </row>
    <row r="84" spans="1:8">
      <c r="A84" s="436" t="s">
        <v>169</v>
      </c>
      <c r="B84" s="437"/>
      <c r="C84" s="110">
        <v>0</v>
      </c>
      <c r="D84" s="110">
        <v>0</v>
      </c>
      <c r="E84" s="113">
        <v>0</v>
      </c>
      <c r="F84" s="113">
        <v>0</v>
      </c>
      <c r="G84" s="441"/>
      <c r="H84" s="51"/>
    </row>
    <row r="85" spans="1:8">
      <c r="A85" s="436" t="s">
        <v>168</v>
      </c>
      <c r="B85" s="437"/>
      <c r="C85" s="110">
        <v>73661910877.990005</v>
      </c>
      <c r="D85" s="110">
        <v>73586965825.839996</v>
      </c>
      <c r="E85" s="113">
        <v>72360312745.51001</v>
      </c>
      <c r="F85" s="113">
        <v>72466084377.220596</v>
      </c>
      <c r="G85" s="441"/>
      <c r="H85" s="51"/>
    </row>
    <row r="86" spans="1:8">
      <c r="A86" s="436" t="s">
        <v>167</v>
      </c>
      <c r="B86" s="437"/>
      <c r="C86" s="110">
        <v>73661910877.990005</v>
      </c>
      <c r="D86" s="110">
        <v>73586965825.839996</v>
      </c>
      <c r="E86" s="113">
        <v>72360312745.51001</v>
      </c>
      <c r="F86" s="113">
        <v>72466084377.220596</v>
      </c>
      <c r="G86" s="441"/>
      <c r="H86" s="51"/>
    </row>
    <row r="87" spans="1:8">
      <c r="A87" s="436" t="s">
        <v>495</v>
      </c>
      <c r="B87" s="437"/>
      <c r="C87" s="110">
        <v>0</v>
      </c>
      <c r="D87" s="110">
        <v>0</v>
      </c>
      <c r="E87" s="113">
        <v>0</v>
      </c>
      <c r="F87" s="113">
        <v>0</v>
      </c>
      <c r="G87" s="441"/>
      <c r="H87" s="51"/>
    </row>
    <row r="88" spans="1:8">
      <c r="A88" s="436" t="s">
        <v>496</v>
      </c>
      <c r="B88" s="437"/>
      <c r="C88" s="110">
        <v>73589717135.529999</v>
      </c>
      <c r="D88" s="110">
        <v>73292806649.889999</v>
      </c>
      <c r="E88" s="113">
        <v>72254136553.880005</v>
      </c>
      <c r="F88" s="113">
        <v>72378379148.080597</v>
      </c>
      <c r="G88" s="441"/>
      <c r="H88" s="51"/>
    </row>
    <row r="89" spans="1:8">
      <c r="A89" s="436" t="s">
        <v>166</v>
      </c>
      <c r="B89" s="437"/>
      <c r="C89" s="110">
        <v>72193742.459999993</v>
      </c>
      <c r="D89" s="110">
        <v>294159175.94999999</v>
      </c>
      <c r="E89" s="113">
        <v>106176191.63</v>
      </c>
      <c r="F89" s="113">
        <v>87705229.140000001</v>
      </c>
      <c r="G89" s="441"/>
      <c r="H89" s="51"/>
    </row>
    <row r="90" spans="1:8">
      <c r="A90" s="436" t="s">
        <v>120</v>
      </c>
      <c r="B90" s="437"/>
      <c r="C90" s="110">
        <v>0</v>
      </c>
      <c r="D90" s="110">
        <v>0</v>
      </c>
      <c r="E90" s="113">
        <v>0</v>
      </c>
      <c r="F90" s="113">
        <v>0</v>
      </c>
      <c r="G90" s="441"/>
      <c r="H90" s="51"/>
    </row>
    <row r="91" spans="1:8">
      <c r="A91" s="436" t="s">
        <v>165</v>
      </c>
      <c r="B91" s="437"/>
      <c r="C91" s="110">
        <v>0</v>
      </c>
      <c r="D91" s="110">
        <v>0</v>
      </c>
      <c r="E91" s="113">
        <v>0</v>
      </c>
      <c r="F91" s="113">
        <v>0</v>
      </c>
      <c r="G91" s="441"/>
      <c r="H91" s="51"/>
    </row>
    <row r="92" spans="1:8">
      <c r="A92" s="436" t="s">
        <v>164</v>
      </c>
      <c r="B92" s="437"/>
      <c r="C92" s="110">
        <v>0</v>
      </c>
      <c r="D92" s="110">
        <v>0</v>
      </c>
      <c r="E92" s="113">
        <v>0</v>
      </c>
      <c r="F92" s="113">
        <v>0</v>
      </c>
      <c r="G92" s="441"/>
      <c r="H92" s="51"/>
    </row>
    <row r="93" spans="1:8">
      <c r="A93" s="436" t="s">
        <v>163</v>
      </c>
      <c r="B93" s="437"/>
      <c r="C93" s="110">
        <v>94122794.25</v>
      </c>
      <c r="D93" s="110">
        <v>213530859.66999999</v>
      </c>
      <c r="E93" s="113">
        <v>190664412.53999999</v>
      </c>
      <c r="F93" s="113">
        <v>218848279.03</v>
      </c>
      <c r="G93" s="441"/>
      <c r="H93" s="51"/>
    </row>
    <row r="94" spans="1:8">
      <c r="A94" s="436" t="s">
        <v>162</v>
      </c>
      <c r="B94" s="437"/>
      <c r="C94" s="110">
        <v>0</v>
      </c>
      <c r="D94" s="110">
        <v>0</v>
      </c>
      <c r="E94" s="113">
        <v>0</v>
      </c>
      <c r="F94" s="113">
        <v>0</v>
      </c>
      <c r="G94" s="441"/>
      <c r="H94" s="51"/>
    </row>
    <row r="95" spans="1:8">
      <c r="A95" s="436" t="s">
        <v>161</v>
      </c>
      <c r="B95" s="437"/>
      <c r="C95" s="110">
        <v>0</v>
      </c>
      <c r="D95" s="110">
        <v>0</v>
      </c>
      <c r="E95" s="113">
        <v>0</v>
      </c>
      <c r="F95" s="113">
        <v>0</v>
      </c>
      <c r="G95" s="441"/>
      <c r="H95" s="51"/>
    </row>
    <row r="96" spans="1:8">
      <c r="A96" s="436" t="s">
        <v>497</v>
      </c>
      <c r="B96" s="437"/>
      <c r="C96" s="110">
        <v>0</v>
      </c>
      <c r="D96" s="110">
        <v>0</v>
      </c>
      <c r="E96" s="113">
        <v>0</v>
      </c>
      <c r="F96" s="113">
        <v>0</v>
      </c>
      <c r="G96" s="441"/>
      <c r="H96" s="51"/>
    </row>
    <row r="97" spans="1:8">
      <c r="A97" s="436" t="s">
        <v>498</v>
      </c>
      <c r="B97" s="437"/>
      <c r="C97" s="110">
        <v>94122794.25</v>
      </c>
      <c r="D97" s="110">
        <v>213530859.66999999</v>
      </c>
      <c r="E97" s="113">
        <v>190664412.53999999</v>
      </c>
      <c r="F97" s="113">
        <v>218848279.03</v>
      </c>
      <c r="G97" s="441"/>
      <c r="H97" s="51"/>
    </row>
    <row r="98" spans="1:8">
      <c r="A98" s="436" t="s">
        <v>499</v>
      </c>
      <c r="B98" s="437"/>
      <c r="C98" s="110">
        <v>0</v>
      </c>
      <c r="D98" s="110">
        <v>0</v>
      </c>
      <c r="E98" s="113">
        <v>0</v>
      </c>
      <c r="F98" s="113">
        <v>0</v>
      </c>
      <c r="G98" s="441"/>
      <c r="H98" s="51"/>
    </row>
    <row r="99" spans="1:8">
      <c r="A99" s="436" t="s">
        <v>160</v>
      </c>
      <c r="B99" s="437"/>
      <c r="C99" s="110">
        <v>-60373997.289999999</v>
      </c>
      <c r="D99" s="110">
        <v>-217985948.03</v>
      </c>
      <c r="E99" s="113">
        <v>-212169685.34999999</v>
      </c>
      <c r="F99" s="113">
        <v>-239826133.84</v>
      </c>
      <c r="G99" s="441"/>
      <c r="H99" s="51"/>
    </row>
    <row r="100" spans="1:8">
      <c r="A100" s="436" t="s">
        <v>159</v>
      </c>
      <c r="B100" s="437"/>
      <c r="C100" s="110">
        <v>7839734.7000000002</v>
      </c>
      <c r="D100" s="110">
        <v>6630542.2800000003</v>
      </c>
      <c r="E100" s="113">
        <v>6695920.25</v>
      </c>
      <c r="F100" s="113">
        <v>5628553.9000000004</v>
      </c>
      <c r="G100" s="441"/>
      <c r="H100" s="51"/>
    </row>
    <row r="101" spans="1:8">
      <c r="A101" s="436" t="s">
        <v>158</v>
      </c>
      <c r="B101" s="437"/>
      <c r="C101" s="110">
        <v>0</v>
      </c>
      <c r="D101" s="110">
        <v>0</v>
      </c>
      <c r="E101" s="113">
        <v>0</v>
      </c>
      <c r="F101" s="113">
        <v>0</v>
      </c>
      <c r="G101" s="441"/>
      <c r="H101" s="51"/>
    </row>
    <row r="102" spans="1:8">
      <c r="A102" s="436" t="s">
        <v>157</v>
      </c>
      <c r="B102" s="437"/>
      <c r="C102" s="110">
        <v>0</v>
      </c>
      <c r="D102" s="110">
        <v>0</v>
      </c>
      <c r="E102" s="113">
        <v>0</v>
      </c>
      <c r="F102" s="113">
        <v>0</v>
      </c>
      <c r="G102" s="441"/>
      <c r="H102" s="51"/>
    </row>
    <row r="103" spans="1:8">
      <c r="A103" s="436" t="s">
        <v>156</v>
      </c>
      <c r="B103" s="437"/>
      <c r="C103" s="110">
        <v>0</v>
      </c>
      <c r="D103" s="110">
        <v>0</v>
      </c>
      <c r="E103" s="113">
        <v>0</v>
      </c>
      <c r="F103" s="113">
        <v>0</v>
      </c>
      <c r="G103" s="441"/>
      <c r="H103" s="51"/>
    </row>
    <row r="104" spans="1:8">
      <c r="A104" s="436" t="s">
        <v>155</v>
      </c>
      <c r="B104" s="437"/>
      <c r="C104" s="110">
        <v>0</v>
      </c>
      <c r="D104" s="110">
        <v>0</v>
      </c>
      <c r="E104" s="113">
        <v>0</v>
      </c>
      <c r="F104" s="113">
        <v>0</v>
      </c>
      <c r="G104" s="441"/>
      <c r="H104" s="51"/>
    </row>
    <row r="105" spans="1:8">
      <c r="A105" s="436" t="s">
        <v>154</v>
      </c>
      <c r="B105" s="437"/>
      <c r="C105" s="110">
        <v>0</v>
      </c>
      <c r="D105" s="110">
        <v>0</v>
      </c>
      <c r="E105" s="113">
        <v>0</v>
      </c>
      <c r="F105" s="113">
        <v>0</v>
      </c>
      <c r="G105" s="441"/>
      <c r="H105" s="51"/>
    </row>
    <row r="106" spans="1:8">
      <c r="A106" s="436" t="s">
        <v>119</v>
      </c>
      <c r="B106" s="437"/>
      <c r="C106" s="110">
        <v>7839734.7000000002</v>
      </c>
      <c r="D106" s="110">
        <v>6630542.2800000003</v>
      </c>
      <c r="E106" s="113">
        <v>6695920.25</v>
      </c>
      <c r="F106" s="113">
        <v>5628553.9000000004</v>
      </c>
      <c r="G106" s="441"/>
      <c r="H106" s="51"/>
    </row>
    <row r="107" spans="1:8">
      <c r="A107" s="436" t="s">
        <v>153</v>
      </c>
      <c r="B107" s="437"/>
      <c r="C107" s="110">
        <v>43736754.219999999</v>
      </c>
      <c r="D107" s="110">
        <v>139745574.31</v>
      </c>
      <c r="E107" s="113">
        <v>155570622.44</v>
      </c>
      <c r="F107" s="113">
        <v>157276804.50999999</v>
      </c>
      <c r="G107" s="441"/>
      <c r="H107" s="51"/>
    </row>
    <row r="108" spans="1:8">
      <c r="A108" s="436" t="s">
        <v>118</v>
      </c>
      <c r="B108" s="437"/>
      <c r="C108" s="110">
        <v>0</v>
      </c>
      <c r="D108" s="110">
        <v>0</v>
      </c>
      <c r="E108" s="113">
        <v>0</v>
      </c>
      <c r="F108" s="113">
        <v>0</v>
      </c>
      <c r="G108" s="441"/>
      <c r="H108" s="51"/>
    </row>
    <row r="109" spans="1:8">
      <c r="A109" s="436" t="s">
        <v>117</v>
      </c>
      <c r="B109" s="437"/>
      <c r="C109" s="110">
        <v>43736754.219999999</v>
      </c>
      <c r="D109" s="110">
        <v>139745574.31</v>
      </c>
      <c r="E109" s="113">
        <v>155570622.44</v>
      </c>
      <c r="F109" s="113">
        <v>157276804.50999999</v>
      </c>
      <c r="G109" s="441"/>
      <c r="H109" s="51"/>
    </row>
    <row r="110" spans="1:8">
      <c r="A110" s="436" t="s">
        <v>116</v>
      </c>
      <c r="B110" s="437"/>
      <c r="C110" s="110">
        <v>680839607.32000005</v>
      </c>
      <c r="D110" s="110">
        <v>608799916.70000005</v>
      </c>
      <c r="E110" s="113">
        <v>623064391.13</v>
      </c>
      <c r="F110" s="113">
        <v>676209938.30999994</v>
      </c>
      <c r="G110" s="441"/>
      <c r="H110" s="51"/>
    </row>
    <row r="111" spans="1:8">
      <c r="A111" s="436" t="s">
        <v>152</v>
      </c>
      <c r="B111" s="437"/>
      <c r="C111" s="110">
        <v>0</v>
      </c>
      <c r="D111" s="110">
        <v>0</v>
      </c>
      <c r="E111" s="110">
        <v>0</v>
      </c>
      <c r="F111" s="110">
        <v>0</v>
      </c>
      <c r="G111" s="441"/>
      <c r="H111" s="51"/>
    </row>
    <row r="112" spans="1:8">
      <c r="A112" s="436" t="s">
        <v>115</v>
      </c>
      <c r="B112" s="437"/>
      <c r="C112" s="110">
        <v>0</v>
      </c>
      <c r="D112" s="110">
        <v>0</v>
      </c>
      <c r="E112" s="113">
        <v>0</v>
      </c>
      <c r="F112" s="113">
        <v>0</v>
      </c>
      <c r="G112" s="441"/>
      <c r="H112" s="51"/>
    </row>
    <row r="113" spans="1:8">
      <c r="A113" s="436" t="s">
        <v>151</v>
      </c>
      <c r="B113" s="437"/>
      <c r="C113" s="110">
        <v>8187983589.2299995</v>
      </c>
      <c r="D113" s="110">
        <v>7817625954.1999998</v>
      </c>
      <c r="E113" s="113">
        <v>7659141778.6100006</v>
      </c>
      <c r="F113" s="113">
        <v>7385784985.2799997</v>
      </c>
      <c r="G113" s="441"/>
      <c r="H113" s="51"/>
    </row>
    <row r="114" spans="1:8">
      <c r="A114" s="436" t="s">
        <v>150</v>
      </c>
      <c r="B114" s="437"/>
      <c r="C114" s="110">
        <v>562500000</v>
      </c>
      <c r="D114" s="110">
        <v>562500000</v>
      </c>
      <c r="E114" s="113">
        <v>562500000</v>
      </c>
      <c r="F114" s="113">
        <v>562500000</v>
      </c>
      <c r="G114" s="441"/>
      <c r="H114" s="51"/>
    </row>
    <row r="115" spans="1:8">
      <c r="A115" s="436" t="s">
        <v>114</v>
      </c>
      <c r="B115" s="437"/>
      <c r="C115" s="110">
        <v>562500000</v>
      </c>
      <c r="D115" s="110">
        <v>562500000</v>
      </c>
      <c r="E115" s="113">
        <v>562500000</v>
      </c>
      <c r="F115" s="113">
        <v>562500000</v>
      </c>
      <c r="G115" s="441"/>
      <c r="H115" s="51"/>
    </row>
    <row r="116" spans="1:8">
      <c r="A116" s="436" t="s">
        <v>113</v>
      </c>
      <c r="B116" s="437"/>
      <c r="C116" s="110">
        <v>0</v>
      </c>
      <c r="D116" s="110">
        <v>0</v>
      </c>
      <c r="E116" s="113">
        <v>0</v>
      </c>
      <c r="F116" s="113">
        <v>0</v>
      </c>
      <c r="G116" s="441"/>
      <c r="H116" s="51"/>
    </row>
    <row r="117" spans="1:8">
      <c r="A117" s="436" t="s">
        <v>112</v>
      </c>
      <c r="B117" s="437"/>
      <c r="C117" s="110">
        <v>487500000</v>
      </c>
      <c r="D117" s="110">
        <v>487500000</v>
      </c>
      <c r="E117" s="113">
        <v>487500000</v>
      </c>
      <c r="F117" s="113">
        <v>487500000</v>
      </c>
      <c r="G117" s="441"/>
      <c r="H117" s="51"/>
    </row>
    <row r="118" spans="1:8">
      <c r="A118" s="433" t="s">
        <v>149</v>
      </c>
      <c r="B118" s="209"/>
      <c r="C118" s="110">
        <v>0</v>
      </c>
      <c r="D118" s="110">
        <v>0</v>
      </c>
      <c r="E118" s="113">
        <v>0</v>
      </c>
      <c r="F118" s="113">
        <v>0</v>
      </c>
      <c r="G118" s="441"/>
      <c r="H118" s="51"/>
    </row>
    <row r="119" spans="1:8">
      <c r="A119" s="436" t="s">
        <v>111</v>
      </c>
      <c r="B119" s="437"/>
      <c r="C119" s="110">
        <v>0</v>
      </c>
      <c r="D119" s="110">
        <v>0</v>
      </c>
      <c r="E119" s="113">
        <v>0</v>
      </c>
      <c r="F119" s="113">
        <v>0</v>
      </c>
      <c r="G119" s="441"/>
      <c r="H119" s="51"/>
    </row>
    <row r="120" spans="1:8">
      <c r="A120" s="436" t="s">
        <v>148</v>
      </c>
      <c r="B120" s="437"/>
      <c r="C120" s="110">
        <v>0</v>
      </c>
      <c r="D120" s="110">
        <v>0</v>
      </c>
      <c r="E120" s="113">
        <v>0</v>
      </c>
      <c r="F120" s="113">
        <v>0</v>
      </c>
      <c r="G120" s="441"/>
      <c r="H120" s="51"/>
    </row>
    <row r="121" spans="1:8">
      <c r="A121" s="436" t="s">
        <v>147</v>
      </c>
      <c r="B121" s="437"/>
      <c r="C121" s="110">
        <v>602713479.41999996</v>
      </c>
      <c r="D121" s="110">
        <v>484691864.13999999</v>
      </c>
      <c r="E121" s="113">
        <v>542891251.44000006</v>
      </c>
      <c r="F121" s="113">
        <v>546410718.72000003</v>
      </c>
      <c r="G121" s="441"/>
      <c r="H121" s="51"/>
    </row>
    <row r="122" spans="1:8">
      <c r="A122" s="436" t="s">
        <v>146</v>
      </c>
      <c r="B122" s="437"/>
      <c r="C122" s="110">
        <v>0</v>
      </c>
      <c r="D122" s="110">
        <v>0</v>
      </c>
      <c r="E122" s="113">
        <v>0</v>
      </c>
      <c r="F122" s="113">
        <v>0</v>
      </c>
      <c r="G122" s="441"/>
      <c r="H122" s="51"/>
    </row>
    <row r="123" spans="1:8">
      <c r="A123" s="436" t="s">
        <v>145</v>
      </c>
      <c r="B123" s="437"/>
      <c r="C123" s="110">
        <v>0</v>
      </c>
      <c r="D123" s="110">
        <v>0</v>
      </c>
      <c r="E123" s="113">
        <v>0</v>
      </c>
      <c r="F123" s="113">
        <v>0</v>
      </c>
      <c r="G123" s="441"/>
      <c r="H123" s="51"/>
    </row>
    <row r="124" spans="1:8">
      <c r="A124" s="436" t="s">
        <v>144</v>
      </c>
      <c r="B124" s="437"/>
      <c r="C124" s="110">
        <v>0</v>
      </c>
      <c r="D124" s="110">
        <v>0</v>
      </c>
      <c r="E124" s="113">
        <v>0</v>
      </c>
      <c r="F124" s="113">
        <v>0</v>
      </c>
      <c r="G124" s="441"/>
      <c r="H124" s="51"/>
    </row>
    <row r="125" spans="1:8">
      <c r="A125" s="436" t="s">
        <v>143</v>
      </c>
      <c r="B125" s="437"/>
      <c r="C125" s="110">
        <v>0</v>
      </c>
      <c r="D125" s="110">
        <v>0</v>
      </c>
      <c r="E125" s="113">
        <v>0</v>
      </c>
      <c r="F125" s="113">
        <v>0</v>
      </c>
      <c r="G125" s="441"/>
      <c r="H125" s="51"/>
    </row>
    <row r="126" spans="1:8">
      <c r="A126" s="436" t="s">
        <v>142</v>
      </c>
      <c r="B126" s="437"/>
      <c r="C126" s="110">
        <v>602713479.41999996</v>
      </c>
      <c r="D126" s="110">
        <v>484691864.13999999</v>
      </c>
      <c r="E126" s="113">
        <v>542891251.44000006</v>
      </c>
      <c r="F126" s="113">
        <v>546410718.72000003</v>
      </c>
      <c r="G126" s="441"/>
      <c r="H126" s="51"/>
    </row>
    <row r="127" spans="1:8">
      <c r="A127" s="436" t="s">
        <v>141</v>
      </c>
      <c r="B127" s="437"/>
      <c r="C127" s="110">
        <v>0</v>
      </c>
      <c r="D127" s="110">
        <v>0</v>
      </c>
      <c r="E127" s="113">
        <v>0</v>
      </c>
      <c r="F127" s="113">
        <v>0</v>
      </c>
      <c r="G127" s="441"/>
      <c r="H127" s="51"/>
    </row>
    <row r="128" spans="1:8">
      <c r="A128" s="436" t="s">
        <v>140</v>
      </c>
      <c r="B128" s="437"/>
      <c r="C128" s="110">
        <v>0</v>
      </c>
      <c r="D128" s="110">
        <v>0</v>
      </c>
      <c r="E128" s="113">
        <v>0</v>
      </c>
      <c r="F128" s="113">
        <v>0</v>
      </c>
      <c r="G128" s="441"/>
      <c r="H128" s="51"/>
    </row>
    <row r="129" spans="1:8">
      <c r="A129" s="436" t="s">
        <v>110</v>
      </c>
      <c r="B129" s="437"/>
      <c r="C129" s="110">
        <v>1119638187.9400001</v>
      </c>
      <c r="D129" s="110">
        <v>1119638187.9400001</v>
      </c>
      <c r="E129" s="113">
        <v>1119638187.9400001</v>
      </c>
      <c r="F129" s="113">
        <v>1119638187.9400001</v>
      </c>
      <c r="G129" s="441"/>
      <c r="H129" s="51"/>
    </row>
    <row r="130" spans="1:8">
      <c r="A130" s="436" t="s">
        <v>139</v>
      </c>
      <c r="B130" s="437"/>
      <c r="C130" s="110">
        <v>5163295902.1199999</v>
      </c>
      <c r="D130" s="110">
        <v>4097770226.29</v>
      </c>
      <c r="E130" s="113">
        <v>4097770226.29</v>
      </c>
      <c r="F130" s="113">
        <v>4097770226.29</v>
      </c>
      <c r="G130" s="441"/>
      <c r="H130" s="51"/>
    </row>
    <row r="131" spans="1:8">
      <c r="A131" s="436" t="s">
        <v>138</v>
      </c>
      <c r="B131" s="437"/>
      <c r="C131" s="110">
        <v>0</v>
      </c>
      <c r="D131" s="110">
        <v>0</v>
      </c>
      <c r="E131" s="113">
        <v>0</v>
      </c>
      <c r="F131" s="113">
        <v>0</v>
      </c>
      <c r="G131" s="441"/>
      <c r="H131" s="51"/>
    </row>
    <row r="132" spans="1:8" ht="15.75" thickBot="1">
      <c r="A132" s="445" t="s">
        <v>137</v>
      </c>
      <c r="B132" s="446"/>
      <c r="C132" s="111">
        <v>252336019.75</v>
      </c>
      <c r="D132" s="111">
        <v>1065525675.83</v>
      </c>
      <c r="E132" s="114">
        <v>848842112.94000006</v>
      </c>
      <c r="F132" s="114">
        <v>571965852.33000004</v>
      </c>
      <c r="G132" s="442"/>
      <c r="H132" s="51"/>
    </row>
    <row r="133" spans="1:8">
      <c r="A133" s="1"/>
      <c r="B133" s="51"/>
      <c r="C133" s="51"/>
      <c r="D133" s="51"/>
      <c r="E133" s="51"/>
      <c r="F133" s="51"/>
      <c r="G133" s="51"/>
      <c r="H133" s="51"/>
    </row>
  </sheetData>
  <sheetProtection password="AAF1" sheet="1" objects="1" scenarios="1" selectLockedCells="1" selectUnlockedCells="1"/>
  <customSheetViews>
    <customSheetView guid="{50823AFA-AF82-4061-9437-1EA6648665C5}">
      <selection sqref="A1:B1"/>
      <pageMargins left="0.15748031496062992" right="0.15748031496062992" top="0.19685039370078741" bottom="0.19685039370078741" header="0.15748031496062992" footer="0.15748031496062992"/>
      <pageSetup paperSize="9" orientation="landscape" r:id="rId1"/>
    </customSheetView>
  </customSheetViews>
  <mergeCells count="133">
    <mergeCell ref="A130:B130"/>
    <mergeCell ref="A131:B131"/>
    <mergeCell ref="A132:B132"/>
    <mergeCell ref="A118:B118"/>
    <mergeCell ref="A122:B122"/>
    <mergeCell ref="A123:B123"/>
    <mergeCell ref="A124:B124"/>
    <mergeCell ref="A125:B125"/>
    <mergeCell ref="A127:B127"/>
    <mergeCell ref="A115:B115"/>
    <mergeCell ref="A116:B116"/>
    <mergeCell ref="A117:B117"/>
    <mergeCell ref="A119:B119"/>
    <mergeCell ref="A120:B120"/>
    <mergeCell ref="A121:B121"/>
    <mergeCell ref="A128:B128"/>
    <mergeCell ref="A129:B129"/>
    <mergeCell ref="A107:B107"/>
    <mergeCell ref="A108:B108"/>
    <mergeCell ref="A109:B109"/>
    <mergeCell ref="A110:B110"/>
    <mergeCell ref="A111:B111"/>
    <mergeCell ref="A112:B112"/>
    <mergeCell ref="A113:B113"/>
    <mergeCell ref="A114:B114"/>
    <mergeCell ref="A126:B126"/>
    <mergeCell ref="A98:B98"/>
    <mergeCell ref="A99:B99"/>
    <mergeCell ref="A100:B100"/>
    <mergeCell ref="A101:B101"/>
    <mergeCell ref="A102:B102"/>
    <mergeCell ref="A103:B103"/>
    <mergeCell ref="A104:B104"/>
    <mergeCell ref="A105:B105"/>
    <mergeCell ref="A106:B106"/>
    <mergeCell ref="A88:B88"/>
    <mergeCell ref="A87:B87"/>
    <mergeCell ref="A91:B91"/>
    <mergeCell ref="A92:B92"/>
    <mergeCell ref="A93:B93"/>
    <mergeCell ref="A94:B94"/>
    <mergeCell ref="A95:B95"/>
    <mergeCell ref="A96:B96"/>
    <mergeCell ref="A97:B97"/>
    <mergeCell ref="A76:B76"/>
    <mergeCell ref="A66:B66"/>
    <mergeCell ref="G7:G132"/>
    <mergeCell ref="A67:B67"/>
    <mergeCell ref="A68:B68"/>
    <mergeCell ref="A69:B69"/>
    <mergeCell ref="A70:B70"/>
    <mergeCell ref="A71:B71"/>
    <mergeCell ref="A72:B72"/>
    <mergeCell ref="A73:B73"/>
    <mergeCell ref="A85:B85"/>
    <mergeCell ref="A83:B83"/>
    <mergeCell ref="A77:B77"/>
    <mergeCell ref="A80:B80"/>
    <mergeCell ref="A79:B79"/>
    <mergeCell ref="A78:B78"/>
    <mergeCell ref="A74:B74"/>
    <mergeCell ref="A75:B75"/>
    <mergeCell ref="A82:B82"/>
    <mergeCell ref="A86:B86"/>
    <mergeCell ref="A89:B89"/>
    <mergeCell ref="A90:B90"/>
    <mergeCell ref="A81:B81"/>
    <mergeCell ref="A84:B84"/>
    <mergeCell ref="A56:B56"/>
    <mergeCell ref="A55:B55"/>
    <mergeCell ref="A48:B48"/>
    <mergeCell ref="A47:B47"/>
    <mergeCell ref="A54:B54"/>
    <mergeCell ref="A53:B53"/>
    <mergeCell ref="A52:B52"/>
    <mergeCell ref="A51:B51"/>
    <mergeCell ref="A50:B50"/>
    <mergeCell ref="A49:B49"/>
    <mergeCell ref="A32:B32"/>
    <mergeCell ref="A33:B33"/>
    <mergeCell ref="A34:B34"/>
    <mergeCell ref="A35:B35"/>
    <mergeCell ref="A36:B36"/>
    <mergeCell ref="A37:B37"/>
    <mergeCell ref="A38:B38"/>
    <mergeCell ref="A65:B65"/>
    <mergeCell ref="A64:B64"/>
    <mergeCell ref="A63:B63"/>
    <mergeCell ref="A39:B39"/>
    <mergeCell ref="A40:B40"/>
    <mergeCell ref="A41:B41"/>
    <mergeCell ref="A42:B42"/>
    <mergeCell ref="A43:B43"/>
    <mergeCell ref="A44:B44"/>
    <mergeCell ref="A45:B45"/>
    <mergeCell ref="A46:B46"/>
    <mergeCell ref="A62:B62"/>
    <mergeCell ref="A61:B61"/>
    <mergeCell ref="A60:B60"/>
    <mergeCell ref="A59:B59"/>
    <mergeCell ref="A58:B58"/>
    <mergeCell ref="A57:B57"/>
    <mergeCell ref="A19:B19"/>
    <mergeCell ref="A27:B27"/>
    <mergeCell ref="A28:B28"/>
    <mergeCell ref="A29:B29"/>
    <mergeCell ref="A30:B30"/>
    <mergeCell ref="A31:B31"/>
    <mergeCell ref="A20:B20"/>
    <mergeCell ref="A21:B21"/>
    <mergeCell ref="A22:B22"/>
    <mergeCell ref="A23:B23"/>
    <mergeCell ref="A24:B24"/>
    <mergeCell ref="A25:B25"/>
    <mergeCell ref="A26:B26"/>
    <mergeCell ref="A11:B11"/>
    <mergeCell ref="A12:B12"/>
    <mergeCell ref="A13:B13"/>
    <mergeCell ref="A7:B8"/>
    <mergeCell ref="A14:B14"/>
    <mergeCell ref="A15:B15"/>
    <mergeCell ref="A16:B16"/>
    <mergeCell ref="A17:B17"/>
    <mergeCell ref="A18:B18"/>
    <mergeCell ref="C6:F6"/>
    <mergeCell ref="A3:G3"/>
    <mergeCell ref="G4:G5"/>
    <mergeCell ref="A6:B6"/>
    <mergeCell ref="A4:F5"/>
    <mergeCell ref="A1:G1"/>
    <mergeCell ref="A2:G2"/>
    <mergeCell ref="A9:B9"/>
    <mergeCell ref="A10:B10"/>
  </mergeCells>
  <pageMargins left="0.19685039370078741" right="0.19685039370078741" top="0.19685039370078741" bottom="0.19685039370078741" header="0.15748031496062992" footer="0.15748031496062992"/>
  <pageSetup paperSize="9" scale="75" orientation="landscape" r:id="rId2"/>
</worksheet>
</file>

<file path=xl/worksheets/sheet12.xml><?xml version="1.0" encoding="utf-8"?>
<worksheet xmlns="http://schemas.openxmlformats.org/spreadsheetml/2006/main" xmlns:r="http://schemas.openxmlformats.org/officeDocument/2006/relationships">
  <dimension ref="A1:G111"/>
  <sheetViews>
    <sheetView zoomScaleNormal="100" workbookViewId="0">
      <selection activeCell="A3" sqref="A3:G3"/>
    </sheetView>
  </sheetViews>
  <sheetFormatPr defaultRowHeight="15"/>
  <cols>
    <col min="1" max="1" width="50.7109375" customWidth="1"/>
    <col min="2" max="2" width="8" customWidth="1"/>
    <col min="3" max="7" width="16.7109375" customWidth="1"/>
  </cols>
  <sheetData>
    <row r="1" spans="1:7" ht="15" customHeight="1">
      <c r="A1" s="384" t="s">
        <v>322</v>
      </c>
      <c r="B1" s="384"/>
      <c r="C1" s="384"/>
      <c r="D1" s="384"/>
      <c r="E1" s="384"/>
      <c r="F1" s="384"/>
      <c r="G1" s="384"/>
    </row>
    <row r="2" spans="1:7" ht="15" customHeight="1">
      <c r="A2" s="384" t="s">
        <v>323</v>
      </c>
      <c r="B2" s="384"/>
      <c r="C2" s="384"/>
      <c r="D2" s="384"/>
      <c r="E2" s="384"/>
      <c r="F2" s="384"/>
      <c r="G2" s="384"/>
    </row>
    <row r="3" spans="1:7" ht="9.9499999999999993" customHeight="1" thickBot="1">
      <c r="A3" s="260"/>
      <c r="B3" s="260"/>
      <c r="C3" s="260"/>
      <c r="D3" s="260"/>
      <c r="E3" s="260"/>
      <c r="F3" s="260"/>
      <c r="G3" s="260"/>
    </row>
    <row r="4" spans="1:7" ht="20.100000000000001" customHeight="1">
      <c r="A4" s="261" t="s">
        <v>2</v>
      </c>
      <c r="B4" s="262"/>
      <c r="C4" s="262"/>
      <c r="D4" s="262"/>
      <c r="E4" s="262"/>
      <c r="F4" s="263"/>
      <c r="G4" s="267" t="s">
        <v>60</v>
      </c>
    </row>
    <row r="5" spans="1:7" ht="20.100000000000001" customHeight="1" thickBot="1">
      <c r="A5" s="264"/>
      <c r="B5" s="265"/>
      <c r="C5" s="265"/>
      <c r="D5" s="265"/>
      <c r="E5" s="265"/>
      <c r="F5" s="266"/>
      <c r="G5" s="268"/>
    </row>
    <row r="6" spans="1:7" ht="15" customHeight="1" thickBot="1">
      <c r="A6" s="423"/>
      <c r="B6" s="424"/>
      <c r="C6" s="341">
        <v>41729</v>
      </c>
      <c r="D6" s="351"/>
      <c r="E6" s="351"/>
      <c r="F6" s="352"/>
      <c r="G6" s="183"/>
    </row>
    <row r="7" spans="1:7" ht="38.25">
      <c r="A7" s="449" t="s">
        <v>349</v>
      </c>
      <c r="B7" s="359"/>
      <c r="C7" s="63" t="s">
        <v>88</v>
      </c>
      <c r="D7" s="50" t="s">
        <v>87</v>
      </c>
      <c r="E7" s="71" t="s">
        <v>86</v>
      </c>
      <c r="F7" s="72" t="s">
        <v>85</v>
      </c>
      <c r="G7" s="454" t="s">
        <v>135</v>
      </c>
    </row>
    <row r="8" spans="1:7" ht="15.75" thickBot="1">
      <c r="A8" s="450"/>
      <c r="B8" s="451"/>
      <c r="C8" s="54" t="s">
        <v>422</v>
      </c>
      <c r="D8" s="47" t="s">
        <v>423</v>
      </c>
      <c r="E8" s="48" t="s">
        <v>424</v>
      </c>
      <c r="F8" s="47" t="s">
        <v>425</v>
      </c>
      <c r="G8" s="455"/>
    </row>
    <row r="9" spans="1:7">
      <c r="A9" s="452" t="s">
        <v>309</v>
      </c>
      <c r="B9" s="453"/>
      <c r="C9" s="109">
        <f>C10+C19+C26+C27+C32+C45+C52+C58+C65+C66+C67+C68+C69+C70</f>
        <v>438091153.96000016</v>
      </c>
      <c r="D9" s="109">
        <f>D10+D19+D26+D27+D32+D45+D52+D58+D65+D66+D67+D68+D69+D70</f>
        <v>1882426408.3400009</v>
      </c>
      <c r="E9" s="109">
        <f>E10+E19+E26+E27+E32+E45+E52+E58+E65+E66+E67+E68+E69+E70</f>
        <v>1438527027.4100001</v>
      </c>
      <c r="F9" s="112">
        <v>968752553.20999968</v>
      </c>
      <c r="G9" s="455"/>
    </row>
    <row r="10" spans="1:7">
      <c r="A10" s="447" t="s">
        <v>308</v>
      </c>
      <c r="B10" s="448"/>
      <c r="C10" s="110">
        <f>C11+C12+C13+C14+C15+C16+C17+C18</f>
        <v>840432243.2700001</v>
      </c>
      <c r="D10" s="110">
        <f>D11+D12+D13+D14+D15+D16+D17+D18</f>
        <v>3464773374.5600004</v>
      </c>
      <c r="E10" s="110">
        <f>E11+E12+E13+E14+E15+E16+E17+E18</f>
        <v>2619730742.48</v>
      </c>
      <c r="F10" s="113">
        <v>1764116589.0399997</v>
      </c>
      <c r="G10" s="455"/>
    </row>
    <row r="11" spans="1:7">
      <c r="A11" s="447" t="s">
        <v>307</v>
      </c>
      <c r="B11" s="448"/>
      <c r="C11" s="115">
        <v>86261.9</v>
      </c>
      <c r="D11" s="115">
        <v>444095.79</v>
      </c>
      <c r="E11" s="115">
        <v>327791.02</v>
      </c>
      <c r="F11" s="116">
        <v>245287.67999999999</v>
      </c>
      <c r="G11" s="455"/>
    </row>
    <row r="12" spans="1:7">
      <c r="A12" s="447" t="s">
        <v>231</v>
      </c>
      <c r="B12" s="448"/>
      <c r="C12" s="115"/>
      <c r="D12" s="115"/>
      <c r="E12" s="115"/>
      <c r="F12" s="116"/>
      <c r="G12" s="455"/>
    </row>
    <row r="13" spans="1:7">
      <c r="A13" s="447" t="s">
        <v>306</v>
      </c>
      <c r="B13" s="448"/>
      <c r="C13" s="115"/>
      <c r="D13" s="115"/>
      <c r="E13" s="115"/>
      <c r="F13" s="116"/>
      <c r="G13" s="455"/>
    </row>
    <row r="14" spans="1:7">
      <c r="A14" s="447" t="s">
        <v>230</v>
      </c>
      <c r="B14" s="448"/>
      <c r="C14" s="115">
        <v>146395242.90000001</v>
      </c>
      <c r="D14" s="115">
        <v>1115061223.0699999</v>
      </c>
      <c r="E14" s="115">
        <v>829657471.37</v>
      </c>
      <c r="F14" s="116">
        <v>553938927.51999998</v>
      </c>
      <c r="G14" s="455"/>
    </row>
    <row r="15" spans="1:7">
      <c r="A15" s="447" t="s">
        <v>229</v>
      </c>
      <c r="B15" s="448"/>
      <c r="C15" s="115">
        <v>508451558.62</v>
      </c>
      <c r="D15" s="115">
        <v>2253998929.8600001</v>
      </c>
      <c r="E15" s="115">
        <v>1722160434.4400001</v>
      </c>
      <c r="F15" s="116">
        <v>1168170292.8699999</v>
      </c>
      <c r="G15" s="455"/>
    </row>
    <row r="16" spans="1:7">
      <c r="A16" s="447" t="s">
        <v>228</v>
      </c>
      <c r="B16" s="448"/>
      <c r="C16" s="115">
        <v>150015966.80000001</v>
      </c>
      <c r="D16" s="115"/>
      <c r="E16" s="115"/>
      <c r="F16" s="116"/>
      <c r="G16" s="455"/>
    </row>
    <row r="17" spans="1:7">
      <c r="A17" s="447" t="s">
        <v>227</v>
      </c>
      <c r="B17" s="448"/>
      <c r="C17" s="115">
        <v>34983256.950000003</v>
      </c>
      <c r="D17" s="115">
        <v>92791961.049999997</v>
      </c>
      <c r="E17" s="115">
        <v>65701940.25</v>
      </c>
      <c r="F17" s="116">
        <v>40525395.829999998</v>
      </c>
      <c r="G17" s="455"/>
    </row>
    <row r="18" spans="1:7">
      <c r="A18" s="447" t="s">
        <v>226</v>
      </c>
      <c r="B18" s="448"/>
      <c r="C18" s="115">
        <v>499956.1</v>
      </c>
      <c r="D18" s="115">
        <v>2477164.79</v>
      </c>
      <c r="E18" s="115">
        <v>1883105.4</v>
      </c>
      <c r="F18" s="116">
        <v>1236685.1399999999</v>
      </c>
      <c r="G18" s="455"/>
    </row>
    <row r="19" spans="1:7">
      <c r="A19" s="447" t="s">
        <v>305</v>
      </c>
      <c r="B19" s="448"/>
      <c r="C19" s="110">
        <f>C20+C21+C22+C23+C24+C25</f>
        <v>-450410296.81</v>
      </c>
      <c r="D19" s="110">
        <f>D20+D21+D22+D23+D24+D25</f>
        <v>-1831436842.73</v>
      </c>
      <c r="E19" s="110">
        <f>E20+E21+E22+E23+E24+E25</f>
        <v>-1381912222.4400001</v>
      </c>
      <c r="F19" s="113">
        <v>-927896725.12</v>
      </c>
      <c r="G19" s="455"/>
    </row>
    <row r="20" spans="1:7">
      <c r="A20" s="447" t="s">
        <v>304</v>
      </c>
      <c r="B20" s="448"/>
      <c r="C20" s="115"/>
      <c r="D20" s="115"/>
      <c r="E20" s="115"/>
      <c r="F20" s="116"/>
      <c r="G20" s="455"/>
    </row>
    <row r="21" spans="1:7">
      <c r="A21" s="447" t="s">
        <v>225</v>
      </c>
      <c r="B21" s="448"/>
      <c r="C21" s="115"/>
      <c r="D21" s="115"/>
      <c r="E21" s="115"/>
      <c r="F21" s="116"/>
      <c r="G21" s="455"/>
    </row>
    <row r="22" spans="1:7">
      <c r="A22" s="447" t="s">
        <v>303</v>
      </c>
      <c r="B22" s="448"/>
      <c r="C22" s="115"/>
      <c r="D22" s="115"/>
      <c r="E22" s="115"/>
      <c r="F22" s="116"/>
      <c r="G22" s="455"/>
    </row>
    <row r="23" spans="1:7">
      <c r="A23" s="447" t="s">
        <v>224</v>
      </c>
      <c r="B23" s="448"/>
      <c r="C23" s="115"/>
      <c r="D23" s="115"/>
      <c r="E23" s="115"/>
      <c r="F23" s="116"/>
      <c r="G23" s="455"/>
    </row>
    <row r="24" spans="1:7">
      <c r="A24" s="447" t="s">
        <v>223</v>
      </c>
      <c r="B24" s="448"/>
      <c r="C24" s="115">
        <v>-19628138.920000002</v>
      </c>
      <c r="D24" s="115">
        <v>-65270662.439999998</v>
      </c>
      <c r="E24" s="115">
        <v>-47618943.020000003</v>
      </c>
      <c r="F24" s="116">
        <v>-30019623.609999999</v>
      </c>
      <c r="G24" s="455"/>
    </row>
    <row r="25" spans="1:7">
      <c r="A25" s="447" t="s">
        <v>222</v>
      </c>
      <c r="B25" s="448"/>
      <c r="C25" s="115">
        <v>-430782157.88999999</v>
      </c>
      <c r="D25" s="115">
        <v>-1766166180.29</v>
      </c>
      <c r="E25" s="115">
        <v>-1334293279.4200001</v>
      </c>
      <c r="F25" s="116">
        <v>-897877101.50999999</v>
      </c>
      <c r="G25" s="455"/>
    </row>
    <row r="26" spans="1:7">
      <c r="A26" s="447" t="s">
        <v>221</v>
      </c>
      <c r="B26" s="448"/>
      <c r="C26" s="115"/>
      <c r="D26" s="115"/>
      <c r="E26" s="115"/>
      <c r="F26" s="116"/>
      <c r="G26" s="455"/>
    </row>
    <row r="27" spans="1:7">
      <c r="A27" s="447" t="s">
        <v>302</v>
      </c>
      <c r="B27" s="448"/>
      <c r="C27" s="110">
        <f>C28+C29+C30+C31</f>
        <v>0</v>
      </c>
      <c r="D27" s="110">
        <f>D28+D29+D30+D31</f>
        <v>0</v>
      </c>
      <c r="E27" s="110">
        <f>E28+E29+E30+E31</f>
        <v>0</v>
      </c>
      <c r="F27" s="113">
        <v>0</v>
      </c>
      <c r="G27" s="455"/>
    </row>
    <row r="28" spans="1:7">
      <c r="A28" s="447" t="s">
        <v>220</v>
      </c>
      <c r="B28" s="448"/>
      <c r="C28" s="115"/>
      <c r="D28" s="115"/>
      <c r="E28" s="115"/>
      <c r="F28" s="116"/>
      <c r="G28" s="455"/>
    </row>
    <row r="29" spans="1:7">
      <c r="A29" s="447" t="s">
        <v>301</v>
      </c>
      <c r="B29" s="448"/>
      <c r="C29" s="115"/>
      <c r="D29" s="115"/>
      <c r="E29" s="115"/>
      <c r="F29" s="116"/>
      <c r="G29" s="455"/>
    </row>
    <row r="30" spans="1:7">
      <c r="A30" s="447" t="s">
        <v>219</v>
      </c>
      <c r="B30" s="448"/>
      <c r="C30" s="115"/>
      <c r="D30" s="115"/>
      <c r="E30" s="115"/>
      <c r="F30" s="116"/>
      <c r="G30" s="455"/>
    </row>
    <row r="31" spans="1:7">
      <c r="A31" s="447" t="s">
        <v>300</v>
      </c>
      <c r="B31" s="448"/>
      <c r="C31" s="115"/>
      <c r="D31" s="115"/>
      <c r="E31" s="115"/>
      <c r="F31" s="116"/>
      <c r="G31" s="455"/>
    </row>
    <row r="32" spans="1:7">
      <c r="A32" s="447" t="s">
        <v>299</v>
      </c>
      <c r="B32" s="448"/>
      <c r="C32" s="110">
        <f>C33+C37+C38+C39+C40+C41+C42+C43+C44</f>
        <v>128191002.17</v>
      </c>
      <c r="D32" s="110">
        <f>D33+D37+D38+D39+D40+D41+D42+D43+D44</f>
        <v>533684198.61000001</v>
      </c>
      <c r="E32" s="110">
        <f>E33+E37+E38+E39+E40+E41+E42+E43+E44</f>
        <v>394300097.54000002</v>
      </c>
      <c r="F32" s="113">
        <v>258049077.97</v>
      </c>
      <c r="G32" s="455"/>
    </row>
    <row r="33" spans="1:7">
      <c r="A33" s="447" t="s">
        <v>508</v>
      </c>
      <c r="B33" s="448"/>
      <c r="C33" s="110">
        <f>C34+C35+C36</f>
        <v>0</v>
      </c>
      <c r="D33" s="110">
        <f>D34+D35+D36</f>
        <v>0</v>
      </c>
      <c r="E33" s="110">
        <f>E34+E35+E36</f>
        <v>0</v>
      </c>
      <c r="F33" s="113">
        <v>0</v>
      </c>
      <c r="G33" s="455"/>
    </row>
    <row r="34" spans="1:7">
      <c r="A34" s="447" t="s">
        <v>350</v>
      </c>
      <c r="B34" s="448"/>
      <c r="C34" s="115"/>
      <c r="D34" s="115"/>
      <c r="E34" s="115"/>
      <c r="F34" s="116"/>
      <c r="G34" s="455"/>
    </row>
    <row r="35" spans="1:7">
      <c r="A35" s="447" t="s">
        <v>351</v>
      </c>
      <c r="B35" s="448"/>
      <c r="C35" s="115"/>
      <c r="D35" s="115"/>
      <c r="E35" s="115"/>
      <c r="F35" s="116"/>
      <c r="G35" s="455"/>
    </row>
    <row r="36" spans="1:7">
      <c r="A36" s="447" t="s">
        <v>352</v>
      </c>
      <c r="B36" s="448"/>
      <c r="C36" s="115"/>
      <c r="D36" s="115"/>
      <c r="E36" s="115"/>
      <c r="F36" s="116"/>
      <c r="G36" s="455"/>
    </row>
    <row r="37" spans="1:7">
      <c r="A37" s="447" t="s">
        <v>298</v>
      </c>
      <c r="B37" s="448"/>
      <c r="C37" s="115"/>
      <c r="D37" s="115"/>
      <c r="E37" s="115"/>
      <c r="F37" s="116"/>
      <c r="G37" s="455"/>
    </row>
    <row r="38" spans="1:7">
      <c r="A38" s="447" t="s">
        <v>297</v>
      </c>
      <c r="B38" s="448"/>
      <c r="C38" s="115"/>
      <c r="D38" s="115"/>
      <c r="E38" s="115"/>
      <c r="F38" s="116"/>
      <c r="G38" s="455"/>
    </row>
    <row r="39" spans="1:7">
      <c r="A39" s="447" t="s">
        <v>296</v>
      </c>
      <c r="B39" s="448"/>
      <c r="C39" s="115"/>
      <c r="D39" s="115"/>
      <c r="E39" s="115"/>
      <c r="F39" s="116"/>
      <c r="G39" s="455"/>
    </row>
    <row r="40" spans="1:7">
      <c r="A40" s="447" t="s">
        <v>295</v>
      </c>
      <c r="B40" s="448"/>
      <c r="C40" s="115"/>
      <c r="D40" s="115"/>
      <c r="E40" s="115"/>
      <c r="F40" s="116"/>
      <c r="G40" s="455"/>
    </row>
    <row r="41" spans="1:7">
      <c r="A41" s="447" t="s">
        <v>294</v>
      </c>
      <c r="B41" s="448"/>
      <c r="C41" s="115"/>
      <c r="D41" s="115"/>
      <c r="E41" s="115"/>
      <c r="F41" s="116"/>
      <c r="G41" s="455"/>
    </row>
    <row r="42" spans="1:7">
      <c r="A42" s="447" t="s">
        <v>293</v>
      </c>
      <c r="B42" s="448"/>
      <c r="C42" s="115"/>
      <c r="D42" s="115"/>
      <c r="E42" s="115"/>
      <c r="F42" s="116"/>
      <c r="G42" s="455"/>
    </row>
    <row r="43" spans="1:7">
      <c r="A43" s="447" t="s">
        <v>292</v>
      </c>
      <c r="B43" s="448"/>
      <c r="C43" s="115"/>
      <c r="D43" s="115"/>
      <c r="E43" s="115"/>
      <c r="F43" s="116"/>
      <c r="G43" s="455"/>
    </row>
    <row r="44" spans="1:7">
      <c r="A44" s="447" t="s">
        <v>291</v>
      </c>
      <c r="B44" s="448"/>
      <c r="C44" s="115">
        <v>128191002.17</v>
      </c>
      <c r="D44" s="115">
        <v>533684198.61000001</v>
      </c>
      <c r="E44" s="115">
        <v>394300097.54000002</v>
      </c>
      <c r="F44" s="116">
        <v>258049077.97</v>
      </c>
      <c r="G44" s="455"/>
    </row>
    <row r="45" spans="1:7">
      <c r="A45" s="447" t="s">
        <v>290</v>
      </c>
      <c r="B45" s="448"/>
      <c r="C45" s="110">
        <f>C46+C47+C48+C49+C50+C51</f>
        <v>-67470445.959999993</v>
      </c>
      <c r="D45" s="110">
        <f>D46+D47+D48+D49+D50+D51</f>
        <v>-236663258.85999998</v>
      </c>
      <c r="E45" s="110">
        <f>E46+E47+E48+E49+E50+E51</f>
        <v>-157123253.37</v>
      </c>
      <c r="F45" s="113">
        <v>-101256656.14999999</v>
      </c>
      <c r="G45" s="455"/>
    </row>
    <row r="46" spans="1:7">
      <c r="A46" s="447" t="s">
        <v>289</v>
      </c>
      <c r="B46" s="448"/>
      <c r="C46" s="115">
        <v>-53129.62</v>
      </c>
      <c r="D46" s="115">
        <v>-124991.8</v>
      </c>
      <c r="E46" s="115">
        <v>-105719.15</v>
      </c>
      <c r="F46" s="116">
        <v>-90608.93</v>
      </c>
      <c r="G46" s="455"/>
    </row>
    <row r="47" spans="1:7">
      <c r="A47" s="447" t="s">
        <v>288</v>
      </c>
      <c r="B47" s="448"/>
      <c r="C47" s="115"/>
      <c r="D47" s="115"/>
      <c r="E47" s="115"/>
      <c r="F47" s="116"/>
      <c r="G47" s="455"/>
    </row>
    <row r="48" spans="1:7">
      <c r="A48" s="447" t="s">
        <v>287</v>
      </c>
      <c r="B48" s="448"/>
      <c r="C48" s="115"/>
      <c r="D48" s="115"/>
      <c r="E48" s="115"/>
      <c r="F48" s="116"/>
      <c r="G48" s="455"/>
    </row>
    <row r="49" spans="1:7">
      <c r="A49" s="447" t="s">
        <v>286</v>
      </c>
      <c r="B49" s="448"/>
      <c r="C49" s="115">
        <v>-62024.79</v>
      </c>
      <c r="D49" s="115">
        <v>-310877.52</v>
      </c>
      <c r="E49" s="115">
        <v>-217047.28</v>
      </c>
      <c r="F49" s="116">
        <v>-132373.76000000001</v>
      </c>
      <c r="G49" s="455"/>
    </row>
    <row r="50" spans="1:7">
      <c r="A50" s="447" t="s">
        <v>285</v>
      </c>
      <c r="B50" s="448"/>
      <c r="C50" s="115"/>
      <c r="D50" s="115"/>
      <c r="E50" s="115"/>
      <c r="F50" s="116"/>
      <c r="G50" s="455"/>
    </row>
    <row r="51" spans="1:7">
      <c r="A51" s="447" t="s">
        <v>284</v>
      </c>
      <c r="B51" s="448"/>
      <c r="C51" s="115">
        <v>-67355291.549999997</v>
      </c>
      <c r="D51" s="115">
        <v>-236227389.53999999</v>
      </c>
      <c r="E51" s="115">
        <v>-156800486.94</v>
      </c>
      <c r="F51" s="116">
        <v>-101033673.45999999</v>
      </c>
      <c r="G51" s="455"/>
    </row>
    <row r="52" spans="1:7">
      <c r="A52" s="447" t="s">
        <v>509</v>
      </c>
      <c r="B52" s="448"/>
      <c r="C52" s="110">
        <f>C53+C54+C55+C56+C57</f>
        <v>0</v>
      </c>
      <c r="D52" s="110">
        <f>D53+D54+D55+D56+D57</f>
        <v>0</v>
      </c>
      <c r="E52" s="110">
        <f>E53+E54+E55+E56+E57</f>
        <v>0</v>
      </c>
      <c r="F52" s="113">
        <v>0</v>
      </c>
      <c r="G52" s="455"/>
    </row>
    <row r="53" spans="1:7">
      <c r="A53" s="447" t="s">
        <v>283</v>
      </c>
      <c r="B53" s="448"/>
      <c r="C53" s="115"/>
      <c r="D53" s="115"/>
      <c r="E53" s="115"/>
      <c r="F53" s="116"/>
      <c r="G53" s="455"/>
    </row>
    <row r="54" spans="1:7">
      <c r="A54" s="447" t="s">
        <v>282</v>
      </c>
      <c r="B54" s="448"/>
      <c r="C54" s="115"/>
      <c r="D54" s="115"/>
      <c r="E54" s="115"/>
      <c r="F54" s="116"/>
      <c r="G54" s="455"/>
    </row>
    <row r="55" spans="1:7">
      <c r="A55" s="447" t="s">
        <v>281</v>
      </c>
      <c r="B55" s="448"/>
      <c r="C55" s="115"/>
      <c r="D55" s="115"/>
      <c r="E55" s="115"/>
      <c r="F55" s="116"/>
      <c r="G55" s="455"/>
    </row>
    <row r="56" spans="1:7">
      <c r="A56" s="447" t="s">
        <v>280</v>
      </c>
      <c r="B56" s="448"/>
      <c r="C56" s="115"/>
      <c r="D56" s="115"/>
      <c r="E56" s="115"/>
      <c r="F56" s="116"/>
      <c r="G56" s="455"/>
    </row>
    <row r="57" spans="1:7">
      <c r="A57" s="447" t="s">
        <v>279</v>
      </c>
      <c r="B57" s="448"/>
      <c r="C57" s="115"/>
      <c r="D57" s="115"/>
      <c r="E57" s="115"/>
      <c r="F57" s="116"/>
      <c r="G57" s="455"/>
    </row>
    <row r="58" spans="1:7">
      <c r="A58" s="447" t="s">
        <v>278</v>
      </c>
      <c r="B58" s="448"/>
      <c r="C58" s="110">
        <f>C59+C60+C61+C62+C63+C64</f>
        <v>0</v>
      </c>
      <c r="D58" s="110">
        <f>D59+D60+D61+D62+D63+D64</f>
        <v>0</v>
      </c>
      <c r="E58" s="110">
        <f>E59+E60+E61+E62+E63+E64</f>
        <v>0</v>
      </c>
      <c r="F58" s="113">
        <v>0</v>
      </c>
      <c r="G58" s="455"/>
    </row>
    <row r="59" spans="1:7">
      <c r="A59" s="447" t="s">
        <v>277</v>
      </c>
      <c r="B59" s="448"/>
      <c r="C59" s="115"/>
      <c r="D59" s="115"/>
      <c r="E59" s="115"/>
      <c r="F59" s="116"/>
      <c r="G59" s="455"/>
    </row>
    <row r="60" spans="1:7">
      <c r="A60" s="447" t="s">
        <v>276</v>
      </c>
      <c r="B60" s="448"/>
      <c r="C60" s="115"/>
      <c r="D60" s="115"/>
      <c r="E60" s="115"/>
      <c r="F60" s="116"/>
      <c r="G60" s="455"/>
    </row>
    <row r="61" spans="1:7">
      <c r="A61" s="447" t="s">
        <v>275</v>
      </c>
      <c r="B61" s="448"/>
      <c r="C61" s="115"/>
      <c r="D61" s="115"/>
      <c r="E61" s="115"/>
      <c r="F61" s="116"/>
      <c r="G61" s="455"/>
    </row>
    <row r="62" spans="1:7">
      <c r="A62" s="447" t="s">
        <v>274</v>
      </c>
      <c r="B62" s="448"/>
      <c r="C62" s="115"/>
      <c r="D62" s="115"/>
      <c r="E62" s="115"/>
      <c r="F62" s="116"/>
      <c r="G62" s="455"/>
    </row>
    <row r="63" spans="1:7">
      <c r="A63" s="447" t="s">
        <v>273</v>
      </c>
      <c r="B63" s="448"/>
      <c r="C63" s="115"/>
      <c r="D63" s="115"/>
      <c r="E63" s="115"/>
      <c r="F63" s="116"/>
      <c r="G63" s="455"/>
    </row>
    <row r="64" spans="1:7">
      <c r="A64" s="447" t="s">
        <v>272</v>
      </c>
      <c r="B64" s="448"/>
      <c r="C64" s="115"/>
      <c r="D64" s="115"/>
      <c r="E64" s="115"/>
      <c r="F64" s="116"/>
      <c r="G64" s="455"/>
    </row>
    <row r="65" spans="1:7">
      <c r="A65" s="447" t="s">
        <v>271</v>
      </c>
      <c r="B65" s="448"/>
      <c r="C65" s="115">
        <v>-0.01</v>
      </c>
      <c r="D65" s="115">
        <v>0.03</v>
      </c>
      <c r="E65" s="115">
        <v>0.03</v>
      </c>
      <c r="F65" s="115">
        <v>0.03</v>
      </c>
      <c r="G65" s="455"/>
    </row>
    <row r="66" spans="1:7">
      <c r="A66" s="447" t="s">
        <v>270</v>
      </c>
      <c r="B66" s="448"/>
      <c r="C66" s="115"/>
      <c r="D66" s="115"/>
      <c r="E66" s="115"/>
      <c r="F66" s="116"/>
      <c r="G66" s="455"/>
    </row>
    <row r="67" spans="1:7">
      <c r="A67" s="447" t="s">
        <v>269</v>
      </c>
      <c r="B67" s="448"/>
      <c r="C67" s="115">
        <v>-13721.05</v>
      </c>
      <c r="D67" s="115">
        <v>-132586.76</v>
      </c>
      <c r="E67" s="115">
        <v>-63477.08</v>
      </c>
      <c r="F67" s="116">
        <v>-53845.39</v>
      </c>
      <c r="G67" s="455"/>
    </row>
    <row r="68" spans="1:7">
      <c r="A68" s="447" t="s">
        <v>268</v>
      </c>
      <c r="B68" s="448"/>
      <c r="C68" s="115"/>
      <c r="D68" s="115">
        <v>-300941.28000000003</v>
      </c>
      <c r="E68" s="115">
        <v>-201167.15</v>
      </c>
      <c r="F68" s="116">
        <v>-91822.5</v>
      </c>
      <c r="G68" s="455"/>
    </row>
    <row r="69" spans="1:7">
      <c r="A69" s="447" t="s">
        <v>218</v>
      </c>
      <c r="B69" s="448"/>
      <c r="C69" s="115">
        <v>1537761.05</v>
      </c>
      <c r="D69" s="115">
        <v>6863818.6299999999</v>
      </c>
      <c r="E69" s="115">
        <v>4658400.41</v>
      </c>
      <c r="F69" s="116">
        <v>2997008.48</v>
      </c>
      <c r="G69" s="455"/>
    </row>
    <row r="70" spans="1:7">
      <c r="A70" s="447" t="s">
        <v>217</v>
      </c>
      <c r="B70" s="448"/>
      <c r="C70" s="115">
        <v>-14175388.699999999</v>
      </c>
      <c r="D70" s="115">
        <v>-54361353.859999999</v>
      </c>
      <c r="E70" s="115">
        <v>-40862093.009999998</v>
      </c>
      <c r="F70" s="116">
        <v>-27111073.120000001</v>
      </c>
      <c r="G70" s="455"/>
    </row>
    <row r="71" spans="1:7">
      <c r="A71" s="447" t="s">
        <v>267</v>
      </c>
      <c r="B71" s="448"/>
      <c r="C71" s="110">
        <f>C72+C79</f>
        <v>-125574626.5</v>
      </c>
      <c r="D71" s="110">
        <f>D72+D79</f>
        <v>-573381726.11000001</v>
      </c>
      <c r="E71" s="110">
        <f>E72+E79</f>
        <v>-394021931.31999999</v>
      </c>
      <c r="F71" s="113">
        <v>-261218348.26999998</v>
      </c>
      <c r="G71" s="455"/>
    </row>
    <row r="72" spans="1:7">
      <c r="A72" s="447" t="s">
        <v>266</v>
      </c>
      <c r="B72" s="448"/>
      <c r="C72" s="110">
        <f>C73+C74+C75+C76+C77+C78</f>
        <v>-74807337.819999993</v>
      </c>
      <c r="D72" s="110">
        <f>D73+D74+D75+D76+D77+D78</f>
        <v>-292139875.36000001</v>
      </c>
      <c r="E72" s="110">
        <f>E73+E74+E75+E76+E77+E78</f>
        <v>-217067181.68000001</v>
      </c>
      <c r="F72" s="113">
        <v>-142193264.72999999</v>
      </c>
      <c r="G72" s="455"/>
    </row>
    <row r="73" spans="1:7">
      <c r="A73" s="447" t="s">
        <v>265</v>
      </c>
      <c r="B73" s="448"/>
      <c r="C73" s="115">
        <v>-52240097</v>
      </c>
      <c r="D73" s="115">
        <v>-208356817</v>
      </c>
      <c r="E73" s="115">
        <v>-154181029</v>
      </c>
      <c r="F73" s="116">
        <v>-100578786</v>
      </c>
      <c r="G73" s="455"/>
    </row>
    <row r="74" spans="1:7">
      <c r="A74" s="447" t="s">
        <v>264</v>
      </c>
      <c r="B74" s="448"/>
      <c r="C74" s="115">
        <v>-18325107</v>
      </c>
      <c r="D74" s="115">
        <v>-66526004</v>
      </c>
      <c r="E74" s="115">
        <v>-49967806.520000003</v>
      </c>
      <c r="F74" s="116">
        <v>-33171825</v>
      </c>
      <c r="G74" s="455"/>
    </row>
    <row r="75" spans="1:7">
      <c r="A75" s="447" t="s">
        <v>263</v>
      </c>
      <c r="B75" s="448"/>
      <c r="C75" s="115">
        <v>-1698733</v>
      </c>
      <c r="D75" s="115">
        <v>-6674243</v>
      </c>
      <c r="E75" s="115">
        <v>-4966744</v>
      </c>
      <c r="F75" s="116">
        <v>-3241480</v>
      </c>
      <c r="G75" s="455"/>
    </row>
    <row r="76" spans="1:7">
      <c r="A76" s="447" t="s">
        <v>262</v>
      </c>
      <c r="B76" s="448"/>
      <c r="C76" s="115">
        <v>-484979</v>
      </c>
      <c r="D76" s="115">
        <v>-1893814</v>
      </c>
      <c r="E76" s="115">
        <v>-1331756</v>
      </c>
      <c r="F76" s="116">
        <v>-902300</v>
      </c>
      <c r="G76" s="455"/>
    </row>
    <row r="77" spans="1:7">
      <c r="A77" s="447" t="s">
        <v>261</v>
      </c>
      <c r="B77" s="448"/>
      <c r="C77" s="115"/>
      <c r="D77" s="115"/>
      <c r="E77" s="115"/>
      <c r="F77" s="116"/>
      <c r="G77" s="455"/>
    </row>
    <row r="78" spans="1:7">
      <c r="A78" s="447" t="s">
        <v>260</v>
      </c>
      <c r="B78" s="448"/>
      <c r="C78" s="115">
        <v>-2058421.82</v>
      </c>
      <c r="D78" s="115">
        <v>-8688997.3599999994</v>
      </c>
      <c r="E78" s="115">
        <v>-6619846.1600000001</v>
      </c>
      <c r="F78" s="116">
        <v>-4298873.7300000004</v>
      </c>
      <c r="G78" s="455"/>
    </row>
    <row r="79" spans="1:7">
      <c r="A79" s="447" t="s">
        <v>259</v>
      </c>
      <c r="B79" s="448"/>
      <c r="C79" s="110">
        <f>C80+C81+C82+C83+C84+C85</f>
        <v>-50767288.68</v>
      </c>
      <c r="D79" s="110">
        <f>D80+D81+D82+D83+D84+D85</f>
        <v>-281241850.75</v>
      </c>
      <c r="E79" s="110">
        <f>E80+E81+E82+E83+E84+E85</f>
        <v>-176954749.63999999</v>
      </c>
      <c r="F79" s="113">
        <v>-119025083.53999999</v>
      </c>
      <c r="G79" s="455"/>
    </row>
    <row r="80" spans="1:7">
      <c r="A80" s="447" t="s">
        <v>258</v>
      </c>
      <c r="B80" s="448"/>
      <c r="C80" s="115">
        <v>-12395580.68</v>
      </c>
      <c r="D80" s="115">
        <v>-106442799.70999999</v>
      </c>
      <c r="E80" s="115">
        <v>-48718223.340000004</v>
      </c>
      <c r="F80" s="116">
        <v>-34520931.539999999</v>
      </c>
      <c r="G80" s="455"/>
    </row>
    <row r="81" spans="1:7">
      <c r="A81" s="447" t="s">
        <v>257</v>
      </c>
      <c r="B81" s="448"/>
      <c r="C81" s="115">
        <v>-1253731.19</v>
      </c>
      <c r="D81" s="115">
        <v>-5421642.0700000003</v>
      </c>
      <c r="E81" s="115">
        <v>-4425809.7300000004</v>
      </c>
      <c r="F81" s="116">
        <v>-2694511.4</v>
      </c>
      <c r="G81" s="455"/>
    </row>
    <row r="82" spans="1:7">
      <c r="A82" s="447" t="s">
        <v>256</v>
      </c>
      <c r="B82" s="448"/>
      <c r="C82" s="115">
        <v>-11386808.17</v>
      </c>
      <c r="D82" s="115">
        <v>-50396182.799999997</v>
      </c>
      <c r="E82" s="115">
        <v>-35228676.869999997</v>
      </c>
      <c r="F82" s="116">
        <v>-23785328.57</v>
      </c>
      <c r="G82" s="455"/>
    </row>
    <row r="83" spans="1:7">
      <c r="A83" s="447" t="s">
        <v>255</v>
      </c>
      <c r="B83" s="448"/>
      <c r="C83" s="115">
        <v>-407426.51</v>
      </c>
      <c r="D83" s="115">
        <v>-2239764.21</v>
      </c>
      <c r="E83" s="115">
        <v>-1616686.62</v>
      </c>
      <c r="F83" s="116">
        <v>-1125786.68</v>
      </c>
      <c r="G83" s="455"/>
    </row>
    <row r="84" spans="1:7">
      <c r="A84" s="447" t="s">
        <v>254</v>
      </c>
      <c r="B84" s="448"/>
      <c r="C84" s="115">
        <v>-10189941.01</v>
      </c>
      <c r="D84" s="115">
        <v>-41751702.100000001</v>
      </c>
      <c r="E84" s="115">
        <v>-31422888.41</v>
      </c>
      <c r="F84" s="116">
        <v>-21113977.469999999</v>
      </c>
      <c r="G84" s="455"/>
    </row>
    <row r="85" spans="1:7">
      <c r="A85" s="447" t="s">
        <v>253</v>
      </c>
      <c r="B85" s="448"/>
      <c r="C85" s="115">
        <v>-15133801.119999999</v>
      </c>
      <c r="D85" s="115">
        <v>-74989759.859999999</v>
      </c>
      <c r="E85" s="115">
        <v>-55542464.670000002</v>
      </c>
      <c r="F85" s="116">
        <v>-35784547.880000003</v>
      </c>
      <c r="G85" s="455"/>
    </row>
    <row r="86" spans="1:7">
      <c r="A86" s="447" t="s">
        <v>252</v>
      </c>
      <c r="B86" s="448"/>
      <c r="C86" s="110">
        <f>C87+C88+C89</f>
        <v>-13032875.990000002</v>
      </c>
      <c r="D86" s="110">
        <f>D87+D88+D89</f>
        <v>-50691168.129999995</v>
      </c>
      <c r="E86" s="110">
        <f>E87+E88+E89</f>
        <v>-38044246.870000005</v>
      </c>
      <c r="F86" s="113">
        <v>-25467633.27</v>
      </c>
      <c r="G86" s="455"/>
    </row>
    <row r="87" spans="1:7">
      <c r="A87" s="447" t="s">
        <v>251</v>
      </c>
      <c r="B87" s="448"/>
      <c r="C87" s="115">
        <v>-4596468.3600000003</v>
      </c>
      <c r="D87" s="115">
        <v>-18249054.219999999</v>
      </c>
      <c r="E87" s="115">
        <v>-13607843.949999999</v>
      </c>
      <c r="F87" s="116">
        <v>-9057371.9499999993</v>
      </c>
      <c r="G87" s="455"/>
    </row>
    <row r="88" spans="1:7">
      <c r="A88" s="447" t="s">
        <v>216</v>
      </c>
      <c r="B88" s="448"/>
      <c r="C88" s="115"/>
      <c r="D88" s="115"/>
      <c r="E88" s="115"/>
      <c r="F88" s="116"/>
      <c r="G88" s="455"/>
    </row>
    <row r="89" spans="1:7">
      <c r="A89" s="447" t="s">
        <v>215</v>
      </c>
      <c r="B89" s="448"/>
      <c r="C89" s="115">
        <v>-8436407.6300000008</v>
      </c>
      <c r="D89" s="115">
        <v>-32442113.91</v>
      </c>
      <c r="E89" s="115">
        <v>-24436402.920000002</v>
      </c>
      <c r="F89" s="116">
        <v>-16410261.32</v>
      </c>
      <c r="G89" s="455"/>
    </row>
    <row r="90" spans="1:7">
      <c r="A90" s="447" t="s">
        <v>250</v>
      </c>
      <c r="B90" s="448"/>
      <c r="C90" s="115">
        <v>-1209192.42</v>
      </c>
      <c r="D90" s="115">
        <v>-1339636.23</v>
      </c>
      <c r="E90" s="115">
        <v>-1405014.2</v>
      </c>
      <c r="F90" s="116">
        <v>-337647.85</v>
      </c>
      <c r="G90" s="455"/>
    </row>
    <row r="91" spans="1:7">
      <c r="A91" s="447" t="s">
        <v>249</v>
      </c>
      <c r="B91" s="448"/>
      <c r="C91" s="110">
        <f>C92+C97</f>
        <v>-30692778.300000001</v>
      </c>
      <c r="D91" s="110">
        <f>D92+D97</f>
        <v>-121832044.04000001</v>
      </c>
      <c r="E91" s="110">
        <f>E92+E97</f>
        <v>-92925514.049999997</v>
      </c>
      <c r="F91" s="113">
        <v>-64958685.490000002</v>
      </c>
      <c r="G91" s="455"/>
    </row>
    <row r="92" spans="1:7">
      <c r="A92" s="447" t="s">
        <v>510</v>
      </c>
      <c r="B92" s="448"/>
      <c r="C92" s="110">
        <f>C93+C94+C95+C96</f>
        <v>-30692778.300000001</v>
      </c>
      <c r="D92" s="110">
        <f>D93+D94+D95+D96</f>
        <v>-121832044.04000001</v>
      </c>
      <c r="E92" s="110">
        <f>E93+E94+E95+E96</f>
        <v>-92925514.049999997</v>
      </c>
      <c r="F92" s="113">
        <v>-64958685.490000002</v>
      </c>
      <c r="G92" s="455"/>
    </row>
    <row r="93" spans="1:7">
      <c r="A93" s="447" t="s">
        <v>248</v>
      </c>
      <c r="B93" s="448"/>
      <c r="C93" s="115"/>
      <c r="D93" s="115"/>
      <c r="E93" s="115"/>
      <c r="F93" s="116"/>
      <c r="G93" s="455"/>
    </row>
    <row r="94" spans="1:7">
      <c r="A94" s="447" t="s">
        <v>247</v>
      </c>
      <c r="B94" s="448"/>
      <c r="C94" s="115"/>
      <c r="D94" s="115"/>
      <c r="E94" s="115"/>
      <c r="F94" s="116"/>
      <c r="G94" s="455"/>
    </row>
    <row r="95" spans="1:7">
      <c r="A95" s="447" t="s">
        <v>246</v>
      </c>
      <c r="B95" s="448"/>
      <c r="C95" s="115">
        <v>-30692778.300000001</v>
      </c>
      <c r="D95" s="115">
        <v>-121832044.04000001</v>
      </c>
      <c r="E95" s="115">
        <v>-92925514.049999997</v>
      </c>
      <c r="F95" s="116">
        <v>-64958685.490000002</v>
      </c>
      <c r="G95" s="455"/>
    </row>
    <row r="96" spans="1:7">
      <c r="A96" s="447" t="s">
        <v>511</v>
      </c>
      <c r="B96" s="448"/>
      <c r="C96" s="115"/>
      <c r="D96" s="115"/>
      <c r="E96" s="115"/>
      <c r="F96" s="116"/>
      <c r="G96" s="455"/>
    </row>
    <row r="97" spans="1:7">
      <c r="A97" s="447" t="s">
        <v>245</v>
      </c>
      <c r="B97" s="448"/>
      <c r="C97" s="110">
        <f>C98+C99+C100+C101+C102+C103</f>
        <v>0</v>
      </c>
      <c r="D97" s="110">
        <f>D98+D99+D100+D101+D102+D103</f>
        <v>0</v>
      </c>
      <c r="E97" s="110">
        <f>E98+E99+E100+E101+E102+E103</f>
        <v>0</v>
      </c>
      <c r="F97" s="113">
        <v>0</v>
      </c>
      <c r="G97" s="455"/>
    </row>
    <row r="98" spans="1:7">
      <c r="A98" s="447" t="s">
        <v>244</v>
      </c>
      <c r="B98" s="448"/>
      <c r="C98" s="115"/>
      <c r="D98" s="115"/>
      <c r="E98" s="115"/>
      <c r="F98" s="116"/>
      <c r="G98" s="455"/>
    </row>
    <row r="99" spans="1:7">
      <c r="A99" s="447" t="s">
        <v>243</v>
      </c>
      <c r="B99" s="448"/>
      <c r="C99" s="115"/>
      <c r="D99" s="115"/>
      <c r="E99" s="115"/>
      <c r="F99" s="116"/>
      <c r="G99" s="455"/>
    </row>
    <row r="100" spans="1:7">
      <c r="A100" s="447" t="s">
        <v>242</v>
      </c>
      <c r="B100" s="448"/>
      <c r="C100" s="115"/>
      <c r="D100" s="115"/>
      <c r="E100" s="115"/>
      <c r="F100" s="116"/>
      <c r="G100" s="455"/>
    </row>
    <row r="101" spans="1:7">
      <c r="A101" s="447" t="s">
        <v>241</v>
      </c>
      <c r="B101" s="448"/>
      <c r="C101" s="115"/>
      <c r="D101" s="115"/>
      <c r="E101" s="115"/>
      <c r="F101" s="116"/>
      <c r="G101" s="455"/>
    </row>
    <row r="102" spans="1:7">
      <c r="A102" s="447" t="s">
        <v>512</v>
      </c>
      <c r="B102" s="448"/>
      <c r="C102" s="115"/>
      <c r="D102" s="115"/>
      <c r="E102" s="115"/>
      <c r="F102" s="116"/>
      <c r="G102" s="455"/>
    </row>
    <row r="103" spans="1:7">
      <c r="A103" s="447" t="s">
        <v>240</v>
      </c>
      <c r="B103" s="448"/>
      <c r="C103" s="115"/>
      <c r="D103" s="115"/>
      <c r="E103" s="115"/>
      <c r="F103" s="116"/>
      <c r="G103" s="455"/>
    </row>
    <row r="104" spans="1:7">
      <c r="A104" s="447" t="s">
        <v>239</v>
      </c>
      <c r="B104" s="448"/>
      <c r="C104" s="115"/>
      <c r="D104" s="115"/>
      <c r="E104" s="115"/>
      <c r="F104" s="116"/>
      <c r="G104" s="455"/>
    </row>
    <row r="105" spans="1:7">
      <c r="A105" s="447" t="s">
        <v>238</v>
      </c>
      <c r="B105" s="448"/>
      <c r="C105" s="115"/>
      <c r="D105" s="115"/>
      <c r="E105" s="115"/>
      <c r="F105" s="116"/>
      <c r="G105" s="455"/>
    </row>
    <row r="106" spans="1:7">
      <c r="A106" s="447" t="s">
        <v>237</v>
      </c>
      <c r="B106" s="448"/>
      <c r="C106" s="115"/>
      <c r="D106" s="115"/>
      <c r="E106" s="115"/>
      <c r="F106" s="116"/>
      <c r="G106" s="455"/>
    </row>
    <row r="107" spans="1:7">
      <c r="A107" s="447" t="s">
        <v>236</v>
      </c>
      <c r="B107" s="448"/>
      <c r="C107" s="110">
        <f>C9+C71+C86+C90+C91+C104+C105+C106</f>
        <v>267581680.75000012</v>
      </c>
      <c r="D107" s="110">
        <f>D9+D71+D86+D90+D91+D104+D105+D106</f>
        <v>1135181833.8300009</v>
      </c>
      <c r="E107" s="110">
        <f>E9+E71+E86+E90+E91+E104+E105+E106</f>
        <v>912130320.97000015</v>
      </c>
      <c r="F107" s="113">
        <v>616770238.32999969</v>
      </c>
      <c r="G107" s="455"/>
    </row>
    <row r="108" spans="1:7">
      <c r="A108" s="447" t="s">
        <v>235</v>
      </c>
      <c r="B108" s="448"/>
      <c r="C108" s="115">
        <v>-15245661</v>
      </c>
      <c r="D108" s="115">
        <v>-69656158</v>
      </c>
      <c r="E108" s="115">
        <v>-63288208</v>
      </c>
      <c r="F108" s="116">
        <v>-44804386</v>
      </c>
      <c r="G108" s="455"/>
    </row>
    <row r="109" spans="1:7">
      <c r="A109" s="447" t="s">
        <v>234</v>
      </c>
      <c r="B109" s="448"/>
      <c r="C109" s="110">
        <f>C107+C108</f>
        <v>252336019.75000012</v>
      </c>
      <c r="D109" s="110">
        <f>D107+D108</f>
        <v>1065525675.8300009</v>
      </c>
      <c r="E109" s="110">
        <f>E107+E108</f>
        <v>848842112.97000015</v>
      </c>
      <c r="F109" s="113">
        <v>571965852.32999969</v>
      </c>
      <c r="G109" s="455"/>
    </row>
    <row r="110" spans="1:7">
      <c r="A110" s="447" t="s">
        <v>233</v>
      </c>
      <c r="B110" s="448"/>
      <c r="C110" s="115"/>
      <c r="D110" s="115"/>
      <c r="E110" s="115"/>
      <c r="F110" s="116"/>
      <c r="G110" s="455"/>
    </row>
    <row r="111" spans="1:7" ht="15.75" thickBot="1">
      <c r="A111" s="457" t="s">
        <v>232</v>
      </c>
      <c r="B111" s="458"/>
      <c r="C111" s="111">
        <f>C109+C110</f>
        <v>252336019.75000012</v>
      </c>
      <c r="D111" s="111">
        <f>D109+D110</f>
        <v>1065525675.8300009</v>
      </c>
      <c r="E111" s="111">
        <f>E109+E110</f>
        <v>848842112.97000015</v>
      </c>
      <c r="F111" s="114">
        <v>571965852.32999969</v>
      </c>
      <c r="G111" s="456"/>
    </row>
  </sheetData>
  <sheetProtection password="AAF1" sheet="1" objects="1" scenarios="1" selectLockedCells="1" selectUnlockedCells="1"/>
  <customSheetViews>
    <customSheetView guid="{50823AFA-AF82-4061-9437-1EA6648665C5}">
      <selection sqref="A1:B1"/>
      <pageMargins left="0.17" right="0.17" top="0.21" bottom="0.23" header="0.17" footer="0.16"/>
      <pageSetup paperSize="9" orientation="landscape" r:id="rId1"/>
    </customSheetView>
  </customSheetViews>
  <mergeCells count="112">
    <mergeCell ref="A4:F5"/>
    <mergeCell ref="A1:G1"/>
    <mergeCell ref="A2:G2"/>
    <mergeCell ref="G7:G111"/>
    <mergeCell ref="A108:B108"/>
    <mergeCell ref="A109:B109"/>
    <mergeCell ref="A110:B110"/>
    <mergeCell ref="A111:B111"/>
    <mergeCell ref="A103:B103"/>
    <mergeCell ref="A104:B104"/>
    <mergeCell ref="A3:G3"/>
    <mergeCell ref="G4:G5"/>
    <mergeCell ref="A13:B13"/>
    <mergeCell ref="A105:B105"/>
    <mergeCell ref="A106:B106"/>
    <mergeCell ref="A107:B107"/>
    <mergeCell ref="A98:B98"/>
    <mergeCell ref="A99:B99"/>
    <mergeCell ref="A100:B100"/>
    <mergeCell ref="A101:B101"/>
    <mergeCell ref="A102:B102"/>
    <mergeCell ref="A14:B14"/>
    <mergeCell ref="A15:B15"/>
    <mergeCell ref="A16:B16"/>
    <mergeCell ref="A7:B8"/>
    <mergeCell ref="A43:B43"/>
    <mergeCell ref="A26:B26"/>
    <mergeCell ref="A27:B27"/>
    <mergeCell ref="A18:B18"/>
    <mergeCell ref="A19:B19"/>
    <mergeCell ref="A20:B20"/>
    <mergeCell ref="A17:B17"/>
    <mergeCell ref="A6:B6"/>
    <mergeCell ref="A9:B9"/>
    <mergeCell ref="A10:B10"/>
    <mergeCell ref="A11:B11"/>
    <mergeCell ref="A12:B12"/>
    <mergeCell ref="A21:B21"/>
    <mergeCell ref="A22:B22"/>
    <mergeCell ref="A33:B33"/>
    <mergeCell ref="A34:B34"/>
    <mergeCell ref="A38:B38"/>
    <mergeCell ref="A39:B39"/>
    <mergeCell ref="A28:B28"/>
    <mergeCell ref="A29:B29"/>
    <mergeCell ref="A30:B30"/>
    <mergeCell ref="A31:B31"/>
    <mergeCell ref="A23:B23"/>
    <mergeCell ref="A24:B24"/>
    <mergeCell ref="A25:B25"/>
    <mergeCell ref="A57:B57"/>
    <mergeCell ref="A56:B56"/>
    <mergeCell ref="A32:B32"/>
    <mergeCell ref="A48:B48"/>
    <mergeCell ref="A49:B49"/>
    <mergeCell ref="A50:B50"/>
    <mergeCell ref="A51:B51"/>
    <mergeCell ref="A52:B52"/>
    <mergeCell ref="A44:B44"/>
    <mergeCell ref="A45:B45"/>
    <mergeCell ref="A46:B46"/>
    <mergeCell ref="A47:B47"/>
    <mergeCell ref="A40:B40"/>
    <mergeCell ref="A41:B41"/>
    <mergeCell ref="A42:B42"/>
    <mergeCell ref="A35:B35"/>
    <mergeCell ref="A36:B36"/>
    <mergeCell ref="A37:B37"/>
    <mergeCell ref="A63:B63"/>
    <mergeCell ref="A64:B64"/>
    <mergeCell ref="A65:B65"/>
    <mergeCell ref="A66:B66"/>
    <mergeCell ref="A67:B67"/>
    <mergeCell ref="C6:F6"/>
    <mergeCell ref="A76:B76"/>
    <mergeCell ref="A77:B77"/>
    <mergeCell ref="A68:B68"/>
    <mergeCell ref="A69:B69"/>
    <mergeCell ref="A70:B70"/>
    <mergeCell ref="A71:B71"/>
    <mergeCell ref="A72:B72"/>
    <mergeCell ref="A73:B73"/>
    <mergeCell ref="A74:B74"/>
    <mergeCell ref="A75:B75"/>
    <mergeCell ref="A58:B58"/>
    <mergeCell ref="A59:B59"/>
    <mergeCell ref="A60:B60"/>
    <mergeCell ref="A61:B61"/>
    <mergeCell ref="A62:B62"/>
    <mergeCell ref="A53:B53"/>
    <mergeCell ref="A54:B54"/>
    <mergeCell ref="A55:B55"/>
    <mergeCell ref="A93:B93"/>
    <mergeCell ref="A94:B94"/>
    <mergeCell ref="A95:B95"/>
    <mergeCell ref="A96:B96"/>
    <mergeCell ref="A97:B97"/>
    <mergeCell ref="A88:B88"/>
    <mergeCell ref="A89:B89"/>
    <mergeCell ref="A90:B90"/>
    <mergeCell ref="A91:B91"/>
    <mergeCell ref="A92:B92"/>
    <mergeCell ref="A83:B83"/>
    <mergeCell ref="A84:B84"/>
    <mergeCell ref="A85:B85"/>
    <mergeCell ref="A86:B86"/>
    <mergeCell ref="A87:B87"/>
    <mergeCell ref="A78:B78"/>
    <mergeCell ref="A79:B79"/>
    <mergeCell ref="A80:B80"/>
    <mergeCell ref="A81:B81"/>
    <mergeCell ref="A82:B82"/>
  </mergeCells>
  <pageMargins left="0.19685039370078741" right="0.23622047244094491" top="0.19685039370078741" bottom="0.19685039370078741" header="0.15748031496062992" footer="0.15748031496062992"/>
  <pageSetup paperSize="9" scale="75" orientation="landscape" r:id="rId2"/>
</worksheet>
</file>

<file path=xl/worksheets/sheet2.xml><?xml version="1.0" encoding="utf-8"?>
<worksheet xmlns="http://schemas.openxmlformats.org/spreadsheetml/2006/main" xmlns:r="http://schemas.openxmlformats.org/officeDocument/2006/relationships">
  <dimension ref="A1:O85"/>
  <sheetViews>
    <sheetView zoomScaleNormal="100" workbookViewId="0">
      <selection activeCell="A3" sqref="A3:E3"/>
    </sheetView>
  </sheetViews>
  <sheetFormatPr defaultRowHeight="15"/>
  <cols>
    <col min="1" max="3" width="18.7109375" customWidth="1"/>
    <col min="4" max="4" width="65.5703125" customWidth="1"/>
    <col min="5" max="5" width="16.7109375" customWidth="1"/>
  </cols>
  <sheetData>
    <row r="1" spans="1:15" ht="15" customHeight="1">
      <c r="A1" s="290" t="s">
        <v>312</v>
      </c>
      <c r="B1" s="290"/>
      <c r="C1" s="290"/>
      <c r="D1" s="290"/>
      <c r="E1" s="290"/>
      <c r="F1" s="1"/>
      <c r="G1" s="1"/>
      <c r="H1" s="1"/>
      <c r="I1" s="1"/>
      <c r="J1" s="1"/>
      <c r="K1" s="1"/>
      <c r="L1" s="1"/>
      <c r="M1" s="1"/>
      <c r="N1" s="1"/>
      <c r="O1" s="1"/>
    </row>
    <row r="2" spans="1:15" ht="15" customHeight="1">
      <c r="A2" s="290" t="s">
        <v>6</v>
      </c>
      <c r="B2" s="290"/>
      <c r="C2" s="290"/>
      <c r="D2" s="290"/>
      <c r="E2" s="290"/>
      <c r="F2" s="1"/>
      <c r="G2" s="1"/>
      <c r="H2" s="1"/>
      <c r="I2" s="1"/>
      <c r="J2" s="1"/>
      <c r="K2" s="1"/>
      <c r="L2" s="1"/>
      <c r="M2" s="1"/>
      <c r="N2" s="1"/>
      <c r="O2" s="1"/>
    </row>
    <row r="3" spans="1:15" ht="9.9499999999999993" customHeight="1">
      <c r="A3" s="311"/>
      <c r="B3" s="311"/>
      <c r="C3" s="311"/>
      <c r="D3" s="311"/>
      <c r="E3" s="311"/>
      <c r="F3" s="1"/>
      <c r="G3" s="1"/>
      <c r="H3" s="1"/>
      <c r="I3" s="1"/>
      <c r="J3" s="1"/>
      <c r="K3" s="1"/>
      <c r="L3" s="1"/>
      <c r="M3" s="1"/>
      <c r="N3" s="1"/>
      <c r="O3" s="1"/>
    </row>
    <row r="4" spans="1:15" ht="20.100000000000001" customHeight="1">
      <c r="A4" s="305" t="s">
        <v>6</v>
      </c>
      <c r="B4" s="305"/>
      <c r="C4" s="305"/>
      <c r="D4" s="306"/>
      <c r="E4" s="309" t="s">
        <v>60</v>
      </c>
      <c r="F4" s="1"/>
      <c r="G4" s="1"/>
      <c r="H4" s="1"/>
      <c r="I4" s="1"/>
      <c r="J4" s="1"/>
      <c r="K4" s="1"/>
      <c r="L4" s="1"/>
      <c r="M4" s="1"/>
      <c r="N4" s="1"/>
      <c r="O4" s="1"/>
    </row>
    <row r="5" spans="1:15" ht="20.100000000000001" customHeight="1" thickBot="1">
      <c r="A5" s="307"/>
      <c r="B5" s="307"/>
      <c r="C5" s="307"/>
      <c r="D5" s="308"/>
      <c r="E5" s="310"/>
      <c r="F5" s="1"/>
      <c r="G5" s="1"/>
      <c r="H5" s="1"/>
      <c r="I5" s="1"/>
      <c r="J5" s="1"/>
      <c r="K5" s="1"/>
      <c r="L5" s="1"/>
      <c r="M5" s="1"/>
      <c r="N5" s="1"/>
      <c r="O5" s="1"/>
    </row>
    <row r="6" spans="1:15" ht="15" customHeight="1" thickBot="1">
      <c r="A6" s="297"/>
      <c r="B6" s="298"/>
      <c r="C6" s="299"/>
      <c r="D6" s="168" t="s">
        <v>443</v>
      </c>
      <c r="E6" s="169"/>
      <c r="F6" s="1"/>
      <c r="G6" s="1"/>
      <c r="H6" s="1"/>
      <c r="I6" s="1"/>
      <c r="J6" s="1"/>
      <c r="K6" s="1"/>
      <c r="L6" s="1"/>
      <c r="M6" s="1"/>
      <c r="N6" s="1"/>
      <c r="O6" s="1"/>
    </row>
    <row r="7" spans="1:15">
      <c r="A7" s="275" t="s">
        <v>49</v>
      </c>
      <c r="B7" s="295"/>
      <c r="C7" s="296"/>
      <c r="D7" s="190">
        <v>205</v>
      </c>
      <c r="E7" s="292" t="s">
        <v>48</v>
      </c>
      <c r="F7" s="1"/>
      <c r="G7" s="1"/>
      <c r="H7" s="1"/>
      <c r="I7" s="1"/>
      <c r="J7" s="1"/>
      <c r="K7" s="1"/>
      <c r="L7" s="1"/>
      <c r="M7" s="1"/>
      <c r="N7" s="1"/>
      <c r="O7" s="1"/>
    </row>
    <row r="8" spans="1:15">
      <c r="A8" s="300" t="s">
        <v>47</v>
      </c>
      <c r="B8" s="301"/>
      <c r="C8" s="302"/>
      <c r="D8" s="191">
        <v>344</v>
      </c>
      <c r="E8" s="293"/>
      <c r="F8" s="1"/>
      <c r="G8" s="1"/>
      <c r="H8" s="1"/>
      <c r="I8" s="1"/>
      <c r="J8" s="1"/>
      <c r="K8" s="1"/>
      <c r="L8" s="1"/>
      <c r="M8" s="1"/>
      <c r="N8" s="1"/>
      <c r="O8" s="1"/>
    </row>
    <row r="9" spans="1:15" ht="15.75" thickBot="1">
      <c r="A9" s="228" t="s">
        <v>6</v>
      </c>
      <c r="B9" s="303"/>
      <c r="C9" s="303"/>
      <c r="D9" s="304"/>
      <c r="E9" s="294"/>
      <c r="F9" s="1"/>
      <c r="G9" s="1"/>
      <c r="H9" s="1"/>
      <c r="I9" s="1"/>
      <c r="J9" s="1"/>
      <c r="K9" s="1"/>
      <c r="L9" s="1"/>
      <c r="M9" s="1"/>
      <c r="N9" s="1"/>
      <c r="O9" s="1"/>
    </row>
    <row r="10" spans="1:15">
      <c r="A10" s="1"/>
      <c r="B10" s="1"/>
      <c r="C10" s="1"/>
      <c r="D10" s="1"/>
      <c r="E10" s="1"/>
      <c r="F10" s="1"/>
      <c r="G10" s="1"/>
      <c r="H10" s="1"/>
      <c r="I10" s="1"/>
      <c r="J10" s="1"/>
      <c r="K10" s="1"/>
      <c r="L10" s="1"/>
      <c r="M10" s="1"/>
      <c r="N10" s="1"/>
      <c r="O10" s="1"/>
    </row>
    <row r="11" spans="1:15">
      <c r="A11" s="1"/>
      <c r="B11" s="1"/>
      <c r="C11" s="1"/>
      <c r="D11" s="1"/>
      <c r="E11" s="1"/>
      <c r="F11" s="1"/>
      <c r="G11" s="1"/>
      <c r="H11" s="1"/>
      <c r="I11" s="1"/>
      <c r="J11" s="1"/>
      <c r="K11" s="1"/>
      <c r="L11" s="1"/>
      <c r="M11" s="1"/>
      <c r="N11" s="1"/>
      <c r="O11" s="1"/>
    </row>
    <row r="12" spans="1:15">
      <c r="A12" s="1"/>
      <c r="B12" s="1"/>
      <c r="C12" s="1"/>
      <c r="D12" s="1"/>
      <c r="E12" s="1"/>
      <c r="F12" s="1"/>
      <c r="G12" s="1"/>
      <c r="H12" s="1"/>
      <c r="I12" s="1"/>
      <c r="J12" s="1"/>
      <c r="K12" s="1"/>
      <c r="L12" s="1"/>
      <c r="M12" s="1"/>
      <c r="N12" s="1"/>
      <c r="O12" s="1"/>
    </row>
    <row r="13" spans="1:15">
      <c r="A13" s="1"/>
      <c r="B13" s="1"/>
      <c r="C13" s="1"/>
      <c r="D13" s="1"/>
      <c r="E13" s="1"/>
      <c r="F13" s="1"/>
      <c r="G13" s="1"/>
      <c r="H13" s="1"/>
      <c r="I13" s="1"/>
      <c r="J13" s="1"/>
      <c r="K13" s="1"/>
      <c r="L13" s="1"/>
      <c r="M13" s="1"/>
      <c r="N13" s="1"/>
      <c r="O13" s="1"/>
    </row>
    <row r="14" spans="1:15">
      <c r="A14" s="1"/>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c r="O15" s="1"/>
    </row>
    <row r="16" spans="1:15">
      <c r="A16" s="1"/>
      <c r="B16" s="1"/>
      <c r="C16" s="1"/>
      <c r="D16" s="1"/>
      <c r="E16" s="1"/>
      <c r="F16" s="1"/>
      <c r="G16" s="1"/>
      <c r="H16" s="1"/>
      <c r="I16" s="1"/>
      <c r="J16" s="1"/>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1"/>
      <c r="D19" s="1"/>
      <c r="E19" s="1"/>
      <c r="F19" s="1"/>
      <c r="G19" s="1"/>
      <c r="H19" s="1"/>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1"/>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
      <c r="B29" s="1"/>
      <c r="C29" s="1"/>
      <c r="D29" s="1"/>
      <c r="E29" s="1"/>
      <c r="F29" s="1"/>
      <c r="G29" s="1"/>
      <c r="H29" s="1"/>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1"/>
      <c r="B39" s="1"/>
      <c r="C39" s="1"/>
      <c r="D39" s="1"/>
      <c r="E39" s="1"/>
      <c r="F39" s="1"/>
      <c r="G39" s="1"/>
      <c r="H39" s="1"/>
      <c r="I39" s="1"/>
      <c r="J39" s="1"/>
      <c r="K39" s="1"/>
      <c r="L39" s="1"/>
      <c r="M39" s="1"/>
      <c r="N39" s="1"/>
      <c r="O39" s="1"/>
    </row>
    <row r="40" spans="1:15">
      <c r="A40" s="1"/>
      <c r="B40" s="1"/>
      <c r="C40" s="1"/>
      <c r="D40" s="1"/>
      <c r="E40" s="1"/>
      <c r="F40" s="1"/>
      <c r="G40" s="1"/>
      <c r="H40" s="1"/>
      <c r="I40" s="1"/>
      <c r="J40" s="1"/>
      <c r="K40" s="1"/>
      <c r="L40" s="1"/>
      <c r="M40" s="1"/>
      <c r="N40" s="1"/>
      <c r="O40" s="1"/>
    </row>
    <row r="41" spans="1:15">
      <c r="A41" s="1"/>
      <c r="B41" s="1"/>
      <c r="C41" s="1"/>
      <c r="D41" s="1"/>
      <c r="E41" s="1"/>
      <c r="F41" s="1"/>
      <c r="G41" s="1"/>
      <c r="H41" s="1"/>
      <c r="I41" s="1"/>
      <c r="J41" s="1"/>
      <c r="K41" s="1"/>
      <c r="L41" s="1"/>
      <c r="M41" s="1"/>
      <c r="N41" s="1"/>
      <c r="O41" s="1"/>
    </row>
    <row r="42" spans="1:15">
      <c r="A42" s="1"/>
      <c r="B42" s="1"/>
      <c r="C42" s="1"/>
      <c r="D42" s="1"/>
      <c r="E42" s="1"/>
      <c r="F42" s="1"/>
      <c r="G42" s="1"/>
      <c r="H42" s="1"/>
      <c r="I42" s="1"/>
      <c r="J42" s="1"/>
      <c r="K42" s="1"/>
      <c r="L42" s="1"/>
      <c r="M42" s="1"/>
      <c r="N42" s="1"/>
      <c r="O42" s="1"/>
    </row>
    <row r="43" spans="1:15">
      <c r="A43" s="1"/>
      <c r="B43" s="1"/>
      <c r="C43" s="1"/>
      <c r="D43" s="1"/>
      <c r="E43" s="1"/>
      <c r="F43" s="1"/>
      <c r="G43" s="1"/>
      <c r="H43" s="1"/>
      <c r="I43" s="1"/>
      <c r="J43" s="1"/>
      <c r="K43" s="1"/>
      <c r="L43" s="1"/>
      <c r="M43" s="1"/>
      <c r="N43" s="1"/>
      <c r="O43" s="1"/>
    </row>
    <row r="44" spans="1:15">
      <c r="A44" s="1"/>
      <c r="B44" s="1"/>
      <c r="C44" s="1"/>
      <c r="D44" s="1"/>
      <c r="E44" s="1"/>
      <c r="F44" s="1"/>
      <c r="G44" s="1"/>
      <c r="H44" s="1"/>
      <c r="I44" s="1"/>
      <c r="J44" s="1"/>
      <c r="K44" s="1"/>
      <c r="L44" s="1"/>
      <c r="M44" s="1"/>
      <c r="N44" s="1"/>
      <c r="O44" s="1"/>
    </row>
    <row r="45" spans="1:15">
      <c r="A45" s="1"/>
      <c r="B45" s="1"/>
      <c r="C45" s="1"/>
      <c r="D45" s="1"/>
      <c r="E45" s="1"/>
      <c r="F45" s="1"/>
      <c r="G45" s="1"/>
      <c r="H45" s="1"/>
      <c r="I45" s="1"/>
      <c r="J45" s="1"/>
      <c r="K45" s="1"/>
      <c r="L45" s="1"/>
      <c r="M45" s="1"/>
      <c r="N45" s="1"/>
      <c r="O45" s="1"/>
    </row>
    <row r="46" spans="1:15">
      <c r="A46" s="1"/>
      <c r="B46" s="1"/>
      <c r="C46" s="1"/>
      <c r="D46" s="1"/>
      <c r="E46" s="1"/>
      <c r="F46" s="1"/>
      <c r="G46" s="1"/>
      <c r="H46" s="1"/>
      <c r="I46" s="1"/>
      <c r="J46" s="1"/>
      <c r="K46" s="1"/>
      <c r="L46" s="1"/>
      <c r="M46" s="1"/>
      <c r="N46" s="1"/>
      <c r="O46" s="1"/>
    </row>
    <row r="47" spans="1:15">
      <c r="A47" s="1"/>
      <c r="B47" s="1"/>
      <c r="C47" s="1"/>
      <c r="D47" s="1"/>
      <c r="E47" s="1"/>
      <c r="F47" s="1"/>
      <c r="G47" s="1"/>
      <c r="H47" s="1"/>
      <c r="I47" s="1"/>
      <c r="J47" s="1"/>
      <c r="K47" s="1"/>
      <c r="L47" s="1"/>
      <c r="M47" s="1"/>
      <c r="N47" s="1"/>
      <c r="O47" s="1"/>
    </row>
    <row r="48" spans="1:15">
      <c r="A48" s="1"/>
      <c r="B48" s="1"/>
      <c r="C48" s="1"/>
      <c r="D48" s="1"/>
      <c r="E48" s="1"/>
      <c r="F48" s="1"/>
      <c r="G48" s="1"/>
      <c r="H48" s="1"/>
      <c r="I48" s="1"/>
      <c r="J48" s="1"/>
      <c r="K48" s="1"/>
      <c r="L48" s="1"/>
      <c r="M48" s="1"/>
      <c r="N48" s="1"/>
      <c r="O48" s="1"/>
    </row>
    <row r="49" spans="1:15">
      <c r="A49" s="1"/>
      <c r="B49" s="1"/>
      <c r="C49" s="1"/>
      <c r="D49" s="1"/>
      <c r="E49" s="1"/>
      <c r="F49" s="1"/>
      <c r="G49" s="1"/>
      <c r="H49" s="1"/>
      <c r="I49" s="1"/>
      <c r="J49" s="1"/>
      <c r="K49" s="1"/>
      <c r="L49" s="1"/>
      <c r="M49" s="1"/>
      <c r="N49" s="1"/>
      <c r="O49" s="1"/>
    </row>
    <row r="50" spans="1:15">
      <c r="A50" s="1"/>
      <c r="B50" s="1"/>
      <c r="C50" s="1"/>
      <c r="D50" s="1"/>
      <c r="E50" s="1"/>
      <c r="F50" s="1"/>
      <c r="G50" s="1"/>
      <c r="H50" s="1"/>
      <c r="I50" s="1"/>
      <c r="J50" s="1"/>
      <c r="K50" s="1"/>
      <c r="L50" s="1"/>
      <c r="M50" s="1"/>
      <c r="N50" s="1"/>
      <c r="O50" s="1"/>
    </row>
    <row r="51" spans="1:15">
      <c r="A51" s="1"/>
      <c r="B51" s="1"/>
      <c r="C51" s="1"/>
      <c r="D51" s="1"/>
      <c r="E51" s="1"/>
      <c r="F51" s="1"/>
      <c r="G51" s="1"/>
      <c r="H51" s="1"/>
      <c r="I51" s="1"/>
      <c r="J51" s="1"/>
      <c r="K51" s="1"/>
      <c r="L51" s="1"/>
      <c r="M51" s="1"/>
      <c r="N51" s="1"/>
      <c r="O51" s="1"/>
    </row>
    <row r="52" spans="1:15">
      <c r="A52" s="1"/>
      <c r="B52" s="1"/>
      <c r="C52" s="1"/>
      <c r="D52" s="1"/>
      <c r="E52" s="1"/>
      <c r="F52" s="1"/>
      <c r="G52" s="1"/>
      <c r="H52" s="1"/>
      <c r="I52" s="1"/>
      <c r="J52" s="1"/>
      <c r="K52" s="1"/>
      <c r="L52" s="1"/>
      <c r="M52" s="1"/>
      <c r="N52" s="1"/>
      <c r="O52" s="1"/>
    </row>
    <row r="53" spans="1:15">
      <c r="A53" s="1"/>
      <c r="B53" s="1"/>
      <c r="C53" s="1"/>
      <c r="D53" s="1"/>
      <c r="E53" s="1"/>
      <c r="F53" s="1"/>
      <c r="G53" s="1"/>
      <c r="H53" s="1"/>
      <c r="I53" s="1"/>
      <c r="J53" s="1"/>
      <c r="K53" s="1"/>
      <c r="L53" s="1"/>
      <c r="M53" s="1"/>
      <c r="N53" s="1"/>
      <c r="O53" s="1"/>
    </row>
    <row r="54" spans="1:15">
      <c r="A54" s="1"/>
      <c r="B54" s="1"/>
      <c r="C54" s="1"/>
      <c r="D54" s="1"/>
      <c r="E54" s="1"/>
      <c r="F54" s="1"/>
      <c r="G54" s="1"/>
      <c r="H54" s="1"/>
      <c r="I54" s="1"/>
      <c r="J54" s="1"/>
      <c r="K54" s="1"/>
      <c r="L54" s="1"/>
      <c r="M54" s="1"/>
      <c r="N54" s="1"/>
      <c r="O54" s="1"/>
    </row>
    <row r="55" spans="1:15">
      <c r="A55" s="1"/>
      <c r="B55" s="1"/>
      <c r="C55" s="1"/>
      <c r="D55" s="1"/>
      <c r="E55" s="1"/>
      <c r="F55" s="1"/>
      <c r="G55" s="1"/>
      <c r="H55" s="1"/>
      <c r="I55" s="1"/>
      <c r="J55" s="1"/>
      <c r="K55" s="1"/>
      <c r="L55" s="1"/>
      <c r="M55" s="1"/>
      <c r="N55" s="1"/>
      <c r="O55" s="1"/>
    </row>
    <row r="56" spans="1:15">
      <c r="A56" s="1"/>
      <c r="B56" s="1"/>
      <c r="C56" s="1"/>
      <c r="D56" s="1"/>
      <c r="E56" s="1"/>
      <c r="F56" s="1"/>
      <c r="G56" s="1"/>
      <c r="H56" s="1"/>
      <c r="I56" s="1"/>
      <c r="J56" s="1"/>
      <c r="K56" s="1"/>
      <c r="L56" s="1"/>
      <c r="M56" s="1"/>
      <c r="N56" s="1"/>
      <c r="O56" s="1"/>
    </row>
    <row r="57" spans="1:15">
      <c r="A57" s="1"/>
      <c r="B57" s="1"/>
      <c r="C57" s="1"/>
      <c r="D57" s="1"/>
      <c r="E57" s="1"/>
      <c r="F57" s="1"/>
      <c r="G57" s="1"/>
      <c r="H57" s="1"/>
      <c r="I57" s="1"/>
      <c r="J57" s="1"/>
      <c r="K57" s="1"/>
      <c r="L57" s="1"/>
      <c r="M57" s="1"/>
      <c r="N57" s="1"/>
      <c r="O57" s="1"/>
    </row>
    <row r="58" spans="1:15">
      <c r="A58" s="1"/>
      <c r="B58" s="1"/>
      <c r="C58" s="1"/>
      <c r="D58" s="1"/>
      <c r="E58" s="1"/>
      <c r="F58" s="1"/>
      <c r="G58" s="1"/>
      <c r="H58" s="1"/>
      <c r="I58" s="1"/>
      <c r="J58" s="1"/>
      <c r="K58" s="1"/>
      <c r="L58" s="1"/>
      <c r="M58" s="1"/>
      <c r="N58" s="1"/>
      <c r="O58" s="1"/>
    </row>
    <row r="59" spans="1:15">
      <c r="A59" s="1"/>
      <c r="B59" s="1"/>
      <c r="C59" s="1"/>
      <c r="D59" s="1"/>
      <c r="E59" s="1"/>
      <c r="F59" s="1"/>
      <c r="G59" s="1"/>
      <c r="H59" s="1"/>
      <c r="I59" s="1"/>
      <c r="J59" s="1"/>
      <c r="K59" s="1"/>
      <c r="L59" s="1"/>
      <c r="M59" s="1"/>
      <c r="N59" s="1"/>
      <c r="O59" s="1"/>
    </row>
    <row r="60" spans="1:15">
      <c r="A60" s="1"/>
      <c r="B60" s="1"/>
      <c r="C60" s="1"/>
      <c r="D60" s="1"/>
      <c r="E60" s="1"/>
      <c r="F60" s="1"/>
      <c r="G60" s="1"/>
      <c r="H60" s="1"/>
      <c r="I60" s="1"/>
      <c r="J60" s="1"/>
      <c r="K60" s="1"/>
      <c r="L60" s="1"/>
      <c r="M60" s="1"/>
      <c r="N60" s="1"/>
      <c r="O60" s="1"/>
    </row>
    <row r="61" spans="1:15">
      <c r="A61" s="1"/>
      <c r="B61" s="1"/>
      <c r="C61" s="1"/>
      <c r="D61" s="1"/>
      <c r="E61" s="1"/>
      <c r="F61" s="1"/>
      <c r="G61" s="1"/>
      <c r="H61" s="1"/>
      <c r="I61" s="1"/>
      <c r="J61" s="1"/>
      <c r="K61" s="1"/>
      <c r="L61" s="1"/>
      <c r="M61" s="1"/>
      <c r="N61" s="1"/>
      <c r="O61" s="1"/>
    </row>
    <row r="62" spans="1:15">
      <c r="A62" s="1"/>
      <c r="B62" s="1"/>
      <c r="C62" s="1"/>
      <c r="D62" s="1"/>
      <c r="E62" s="1"/>
      <c r="F62" s="1"/>
      <c r="G62" s="1"/>
      <c r="H62" s="1"/>
      <c r="I62" s="1"/>
      <c r="J62" s="1"/>
      <c r="K62" s="1"/>
      <c r="L62" s="1"/>
      <c r="M62" s="1"/>
      <c r="N62" s="1"/>
      <c r="O62" s="1"/>
    </row>
    <row r="63" spans="1:15">
      <c r="A63" s="1"/>
      <c r="B63" s="1"/>
      <c r="C63" s="1"/>
      <c r="D63" s="1"/>
      <c r="E63" s="1"/>
      <c r="F63" s="1"/>
      <c r="G63" s="1"/>
      <c r="H63" s="1"/>
      <c r="I63" s="1"/>
      <c r="J63" s="1"/>
      <c r="K63" s="1"/>
      <c r="L63" s="1"/>
      <c r="M63" s="1"/>
      <c r="N63" s="1"/>
      <c r="O63" s="1"/>
    </row>
    <row r="64" spans="1:15">
      <c r="A64" s="1"/>
      <c r="B64" s="1"/>
      <c r="C64" s="1"/>
      <c r="D64" s="1"/>
      <c r="E64" s="1"/>
      <c r="F64" s="1"/>
      <c r="G64" s="1"/>
      <c r="H64" s="1"/>
      <c r="I64" s="1"/>
      <c r="J64" s="1"/>
      <c r="K64" s="1"/>
      <c r="L64" s="1"/>
      <c r="M64" s="1"/>
      <c r="N64" s="1"/>
      <c r="O64" s="1"/>
    </row>
    <row r="65" spans="1:15">
      <c r="A65" s="1"/>
      <c r="B65" s="1"/>
      <c r="C65" s="1"/>
      <c r="D65" s="1"/>
      <c r="E65" s="1"/>
      <c r="F65" s="1"/>
      <c r="G65" s="1"/>
      <c r="H65" s="1"/>
      <c r="I65" s="1"/>
      <c r="J65" s="1"/>
      <c r="K65" s="1"/>
      <c r="L65" s="1"/>
      <c r="M65" s="1"/>
      <c r="N65" s="1"/>
      <c r="O65" s="1"/>
    </row>
    <row r="66" spans="1:15">
      <c r="A66" s="1"/>
      <c r="B66" s="1"/>
      <c r="C66" s="1"/>
      <c r="D66" s="1"/>
      <c r="E66" s="1"/>
      <c r="F66" s="1"/>
      <c r="G66" s="1"/>
      <c r="H66" s="1"/>
      <c r="I66" s="1"/>
      <c r="J66" s="1"/>
      <c r="K66" s="1"/>
      <c r="L66" s="1"/>
      <c r="M66" s="1"/>
      <c r="N66" s="1"/>
      <c r="O66" s="1"/>
    </row>
    <row r="67" spans="1:15">
      <c r="A67" s="1"/>
      <c r="B67" s="1"/>
      <c r="C67" s="1"/>
      <c r="D67" s="1"/>
      <c r="E67" s="1"/>
      <c r="F67" s="1"/>
      <c r="G67" s="1"/>
      <c r="H67" s="1"/>
      <c r="I67" s="1"/>
      <c r="J67" s="1"/>
      <c r="K67" s="1"/>
      <c r="L67" s="1"/>
      <c r="M67" s="1"/>
      <c r="N67" s="1"/>
      <c r="O67" s="1"/>
    </row>
    <row r="68" spans="1:15">
      <c r="A68" s="1"/>
      <c r="B68" s="1"/>
      <c r="C68" s="1"/>
      <c r="D68" s="1"/>
      <c r="E68" s="1"/>
      <c r="F68" s="1"/>
      <c r="G68" s="1"/>
      <c r="H68" s="1"/>
      <c r="I68" s="1"/>
      <c r="J68" s="1"/>
      <c r="K68" s="1"/>
      <c r="L68" s="1"/>
      <c r="M68" s="1"/>
      <c r="N68" s="1"/>
      <c r="O68" s="1"/>
    </row>
    <row r="69" spans="1:15">
      <c r="A69" s="1"/>
      <c r="B69" s="1"/>
      <c r="C69" s="1"/>
      <c r="D69" s="1"/>
      <c r="E69" s="1"/>
      <c r="F69" s="1"/>
      <c r="G69" s="1"/>
      <c r="H69" s="1"/>
      <c r="I69" s="1"/>
      <c r="J69" s="1"/>
      <c r="K69" s="1"/>
      <c r="L69" s="1"/>
      <c r="M69" s="1"/>
      <c r="N69" s="1"/>
      <c r="O69" s="1"/>
    </row>
    <row r="70" spans="1:15">
      <c r="A70" s="1"/>
      <c r="B70" s="1"/>
      <c r="C70" s="1"/>
      <c r="D70" s="1"/>
      <c r="E70" s="1"/>
      <c r="F70" s="1"/>
      <c r="G70" s="1"/>
      <c r="H70" s="1"/>
      <c r="I70" s="1"/>
      <c r="J70" s="1"/>
      <c r="K70" s="1"/>
      <c r="L70" s="1"/>
      <c r="M70" s="1"/>
      <c r="N70" s="1"/>
      <c r="O70" s="1"/>
    </row>
    <row r="71" spans="1:15">
      <c r="A71" s="1"/>
      <c r="B71" s="1"/>
      <c r="C71" s="1"/>
      <c r="D71" s="1"/>
      <c r="E71" s="1"/>
      <c r="F71" s="1"/>
      <c r="G71" s="1"/>
      <c r="H71" s="1"/>
      <c r="I71" s="1"/>
      <c r="J71" s="1"/>
      <c r="K71" s="1"/>
      <c r="L71" s="1"/>
      <c r="M71" s="1"/>
      <c r="N71" s="1"/>
      <c r="O71" s="1"/>
    </row>
    <row r="72" spans="1:15">
      <c r="A72" s="1"/>
      <c r="B72" s="1"/>
      <c r="C72" s="1"/>
      <c r="D72" s="1"/>
      <c r="E72" s="1"/>
      <c r="F72" s="1"/>
      <c r="G72" s="1"/>
      <c r="H72" s="1"/>
      <c r="I72" s="1"/>
      <c r="J72" s="1"/>
      <c r="K72" s="1"/>
      <c r="L72" s="1"/>
      <c r="M72" s="1"/>
      <c r="N72" s="1"/>
      <c r="O72" s="1"/>
    </row>
    <row r="73" spans="1:15">
      <c r="A73" s="1"/>
      <c r="B73" s="1"/>
      <c r="C73" s="1"/>
      <c r="D73" s="1"/>
      <c r="E73" s="1"/>
      <c r="F73" s="1"/>
      <c r="G73" s="1"/>
      <c r="H73" s="1"/>
      <c r="I73" s="1"/>
      <c r="J73" s="1"/>
      <c r="K73" s="1"/>
      <c r="L73" s="1"/>
      <c r="M73" s="1"/>
      <c r="N73" s="1"/>
      <c r="O73" s="1"/>
    </row>
    <row r="74" spans="1:15">
      <c r="A74" s="1"/>
      <c r="B74" s="1"/>
      <c r="C74" s="1"/>
      <c r="D74" s="1"/>
      <c r="E74" s="1"/>
      <c r="F74" s="1"/>
      <c r="G74" s="1"/>
      <c r="H74" s="1"/>
      <c r="I74" s="1"/>
    </row>
    <row r="75" spans="1:15">
      <c r="A75" s="1"/>
      <c r="B75" s="1"/>
      <c r="C75" s="1"/>
      <c r="D75" s="1"/>
      <c r="E75" s="1"/>
      <c r="F75" s="1"/>
      <c r="G75" s="1"/>
      <c r="H75" s="1"/>
      <c r="I75" s="1"/>
    </row>
    <row r="76" spans="1:15">
      <c r="A76" s="1"/>
      <c r="B76" s="1"/>
      <c r="C76" s="1"/>
      <c r="D76" s="1"/>
      <c r="E76" s="1"/>
      <c r="F76" s="1"/>
      <c r="G76" s="1"/>
      <c r="H76" s="1"/>
      <c r="I76" s="1"/>
    </row>
    <row r="77" spans="1:15">
      <c r="A77" s="1"/>
      <c r="B77" s="1"/>
      <c r="C77" s="1"/>
      <c r="D77" s="1"/>
      <c r="E77" s="1"/>
      <c r="F77" s="1"/>
      <c r="G77" s="1"/>
      <c r="H77" s="1"/>
      <c r="I77" s="1"/>
    </row>
    <row r="78" spans="1:15">
      <c r="A78" s="1"/>
      <c r="B78" s="1"/>
      <c r="C78" s="1"/>
      <c r="D78" s="1"/>
      <c r="E78" s="1"/>
      <c r="F78" s="1"/>
      <c r="G78" s="1"/>
      <c r="H78" s="1"/>
      <c r="I78" s="1"/>
    </row>
    <row r="79" spans="1:15">
      <c r="A79" s="1"/>
      <c r="B79" s="1"/>
      <c r="C79" s="1"/>
      <c r="D79" s="1"/>
      <c r="E79" s="1"/>
      <c r="F79" s="1"/>
      <c r="G79" s="1"/>
      <c r="H79" s="1"/>
      <c r="I79" s="1"/>
    </row>
    <row r="80" spans="1:15">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sheetData>
  <sheetProtection password="AAF1" sheet="1" objects="1" scenarios="1" selectLockedCells="1" selectUnlockedCells="1"/>
  <customSheetViews>
    <customSheetView guid="{50823AFA-AF82-4061-9437-1EA6648665C5}">
      <pageMargins left="0.70866141732283472" right="0.70866141732283472" top="0.78740157480314965" bottom="0.78740157480314965" header="0.31496062992125984" footer="0.31496062992125984"/>
      <pageSetup paperSize="9" orientation="landscape" r:id="rId1"/>
    </customSheetView>
  </customSheetViews>
  <mergeCells count="10">
    <mergeCell ref="A1:E1"/>
    <mergeCell ref="A2:E2"/>
    <mergeCell ref="A4:D5"/>
    <mergeCell ref="E4:E5"/>
    <mergeCell ref="A3:E3"/>
    <mergeCell ref="E7:E9"/>
    <mergeCell ref="A7:C7"/>
    <mergeCell ref="A6:C6"/>
    <mergeCell ref="A8:C8"/>
    <mergeCell ref="A9:D9"/>
  </mergeCells>
  <pageMargins left="0.39370078740157483" right="0.39370078740157483" top="0.39370078740157483" bottom="0.39370078740157483" header="0.31496062992125984" footer="0.31496062992125984"/>
  <pageSetup paperSize="9" scale="75" orientation="landscape" r:id="rId2"/>
  <drawing r:id="rId3"/>
</worksheet>
</file>

<file path=xl/worksheets/sheet3.xml><?xml version="1.0" encoding="utf-8"?>
<worksheet xmlns="http://schemas.openxmlformats.org/spreadsheetml/2006/main" xmlns:r="http://schemas.openxmlformats.org/officeDocument/2006/relationships">
  <dimension ref="A1:K13"/>
  <sheetViews>
    <sheetView zoomScaleNormal="100" workbookViewId="0">
      <selection activeCell="A3" sqref="A3:K3"/>
    </sheetView>
  </sheetViews>
  <sheetFormatPr defaultRowHeight="15"/>
  <cols>
    <col min="1" max="1" width="7.28515625" customWidth="1"/>
    <col min="2" max="2" width="9.140625" customWidth="1"/>
    <col min="3" max="5" width="8.7109375" customWidth="1"/>
    <col min="6" max="10" width="14.7109375" customWidth="1"/>
    <col min="11" max="11" width="16.7109375" customWidth="1"/>
  </cols>
  <sheetData>
    <row r="1" spans="1:11" ht="15" customHeight="1">
      <c r="A1" s="290" t="s">
        <v>313</v>
      </c>
      <c r="B1" s="290"/>
      <c r="C1" s="290"/>
      <c r="D1" s="290"/>
      <c r="E1" s="290"/>
      <c r="F1" s="290"/>
      <c r="G1" s="290"/>
      <c r="H1" s="290"/>
      <c r="I1" s="290"/>
      <c r="J1" s="290"/>
      <c r="K1" s="290"/>
    </row>
    <row r="2" spans="1:11" ht="15" customHeight="1">
      <c r="A2" s="312" t="s">
        <v>61</v>
      </c>
      <c r="B2" s="312"/>
      <c r="C2" s="312"/>
      <c r="D2" s="312"/>
      <c r="E2" s="312"/>
      <c r="F2" s="312"/>
      <c r="G2" s="312"/>
      <c r="H2" s="312"/>
      <c r="I2" s="312"/>
      <c r="J2" s="312"/>
      <c r="K2" s="312"/>
    </row>
    <row r="3" spans="1:11" ht="9.9499999999999993" customHeight="1" thickBot="1">
      <c r="A3" s="260"/>
      <c r="B3" s="260"/>
      <c r="C3" s="260"/>
      <c r="D3" s="260"/>
      <c r="E3" s="260"/>
      <c r="F3" s="260"/>
      <c r="G3" s="260"/>
      <c r="H3" s="260"/>
      <c r="I3" s="260"/>
      <c r="J3" s="260"/>
      <c r="K3" s="260"/>
    </row>
    <row r="4" spans="1:11" ht="20.100000000000001" customHeight="1">
      <c r="A4" s="261" t="s">
        <v>61</v>
      </c>
      <c r="B4" s="323"/>
      <c r="C4" s="323"/>
      <c r="D4" s="323"/>
      <c r="E4" s="323"/>
      <c r="F4" s="323"/>
      <c r="G4" s="323"/>
      <c r="H4" s="323"/>
      <c r="I4" s="323"/>
      <c r="J4" s="324"/>
      <c r="K4" s="267" t="s">
        <v>60</v>
      </c>
    </row>
    <row r="5" spans="1:11" ht="20.100000000000001" customHeight="1" thickBot="1">
      <c r="A5" s="325"/>
      <c r="B5" s="326"/>
      <c r="C5" s="326"/>
      <c r="D5" s="326"/>
      <c r="E5" s="326"/>
      <c r="F5" s="326"/>
      <c r="G5" s="326"/>
      <c r="H5" s="326"/>
      <c r="I5" s="326"/>
      <c r="J5" s="327"/>
      <c r="K5" s="268"/>
    </row>
    <row r="6" spans="1:11" ht="15" customHeight="1" thickBot="1">
      <c r="A6" s="269"/>
      <c r="B6" s="270"/>
      <c r="C6" s="270"/>
      <c r="D6" s="270"/>
      <c r="E6" s="270"/>
      <c r="F6" s="270"/>
      <c r="G6" s="270"/>
      <c r="H6" s="270"/>
      <c r="I6" s="270"/>
      <c r="J6" s="270"/>
      <c r="K6" s="321"/>
    </row>
    <row r="7" spans="1:11" ht="20.25" customHeight="1" thickBot="1">
      <c r="A7" s="313" t="s">
        <v>59</v>
      </c>
      <c r="B7" s="322"/>
      <c r="C7" s="322"/>
      <c r="D7" s="322"/>
      <c r="E7" s="322"/>
      <c r="F7" s="322"/>
      <c r="G7" s="322"/>
      <c r="H7" s="322"/>
      <c r="I7" s="314"/>
      <c r="J7" s="315"/>
      <c r="K7" s="318" t="s">
        <v>58</v>
      </c>
    </row>
    <row r="8" spans="1:11" ht="28.5" customHeight="1" thickBot="1">
      <c r="A8" s="313" t="s">
        <v>57</v>
      </c>
      <c r="B8" s="314"/>
      <c r="C8" s="314"/>
      <c r="D8" s="314"/>
      <c r="E8" s="314"/>
      <c r="F8" s="314"/>
      <c r="G8" s="314"/>
      <c r="H8" s="315"/>
      <c r="I8" s="316" t="s">
        <v>56</v>
      </c>
      <c r="J8" s="317"/>
      <c r="K8" s="319"/>
    </row>
    <row r="9" spans="1:11" ht="57" customHeight="1">
      <c r="A9" s="185" t="s">
        <v>55</v>
      </c>
      <c r="B9" s="21" t="s">
        <v>45</v>
      </c>
      <c r="C9" s="23" t="s">
        <v>43</v>
      </c>
      <c r="D9" s="22" t="s">
        <v>42</v>
      </c>
      <c r="E9" s="22" t="s">
        <v>54</v>
      </c>
      <c r="F9" s="22" t="s">
        <v>53</v>
      </c>
      <c r="G9" s="21" t="s">
        <v>310</v>
      </c>
      <c r="H9" s="20" t="s">
        <v>51</v>
      </c>
      <c r="I9" s="19" t="s">
        <v>52</v>
      </c>
      <c r="J9" s="170" t="s">
        <v>51</v>
      </c>
      <c r="K9" s="319"/>
    </row>
    <row r="10" spans="1:11" ht="13.5" customHeight="1">
      <c r="A10" s="171">
        <v>1</v>
      </c>
      <c r="B10" s="6" t="s">
        <v>441</v>
      </c>
      <c r="C10" s="18" t="s">
        <v>441</v>
      </c>
      <c r="D10" s="17" t="s">
        <v>441</v>
      </c>
      <c r="E10" s="17" t="s">
        <v>441</v>
      </c>
      <c r="F10" s="17" t="s">
        <v>441</v>
      </c>
      <c r="G10" s="17" t="s">
        <v>441</v>
      </c>
      <c r="H10" s="9" t="s">
        <v>441</v>
      </c>
      <c r="I10" s="6" t="s">
        <v>441</v>
      </c>
      <c r="J10" s="172" t="s">
        <v>441</v>
      </c>
      <c r="K10" s="319"/>
    </row>
    <row r="11" spans="1:11" ht="13.5" customHeight="1">
      <c r="A11" s="173">
        <v>2</v>
      </c>
      <c r="B11" s="5"/>
      <c r="C11" s="12"/>
      <c r="D11" s="11"/>
      <c r="E11" s="11"/>
      <c r="F11" s="11"/>
      <c r="G11" s="11"/>
      <c r="H11" s="8"/>
      <c r="I11" s="5"/>
      <c r="J11" s="8"/>
      <c r="K11" s="319"/>
    </row>
    <row r="12" spans="1:11" ht="13.5" customHeight="1">
      <c r="A12" s="173">
        <v>3</v>
      </c>
      <c r="B12" s="16"/>
      <c r="C12" s="15"/>
      <c r="D12" s="14"/>
      <c r="E12" s="14"/>
      <c r="F12" s="14"/>
      <c r="G12" s="14"/>
      <c r="H12" s="13"/>
      <c r="I12" s="11"/>
      <c r="J12" s="8"/>
      <c r="K12" s="319"/>
    </row>
    <row r="13" spans="1:11" ht="13.5" customHeight="1" thickBot="1">
      <c r="A13" s="160" t="s">
        <v>50</v>
      </c>
      <c r="B13" s="174"/>
      <c r="C13" s="175"/>
      <c r="D13" s="176"/>
      <c r="E13" s="176"/>
      <c r="F13" s="176"/>
      <c r="G13" s="176"/>
      <c r="H13" s="177"/>
      <c r="I13" s="176"/>
      <c r="J13" s="177"/>
      <c r="K13" s="320"/>
    </row>
  </sheetData>
  <sheetProtection password="AAF1" sheet="1" objects="1" scenarios="1" selectLockedCells="1" selectUnlockedCells="1"/>
  <customSheetViews>
    <customSheetView guid="{50823AFA-AF82-4061-9437-1EA6648665C5}">
      <selection sqref="A1:B1"/>
      <pageMargins left="0.17" right="0.70866141732283472" top="0.78740157480314965" bottom="0.78740157480314965" header="0.31496062992125984" footer="0.31496062992125984"/>
      <pageSetup paperSize="9" orientation="landscape" r:id="rId1"/>
    </customSheetView>
  </customSheetViews>
  <mergeCells count="10">
    <mergeCell ref="A2:K2"/>
    <mergeCell ref="A3:K3"/>
    <mergeCell ref="A1:K1"/>
    <mergeCell ref="A8:H8"/>
    <mergeCell ref="I8:J8"/>
    <mergeCell ref="K7:K13"/>
    <mergeCell ref="A6:K6"/>
    <mergeCell ref="K4:K5"/>
    <mergeCell ref="A7:J7"/>
    <mergeCell ref="A4:J5"/>
  </mergeCells>
  <pageMargins left="0.39370078740157483" right="0.39370078740157483" top="0.39370078740157483" bottom="0.39370078740157483" header="0.31496062992125984" footer="0.31496062992125984"/>
  <pageSetup paperSize="9" scale="75" orientation="landscape" r:id="rId2"/>
</worksheet>
</file>

<file path=xl/worksheets/sheet4.xml><?xml version="1.0" encoding="utf-8"?>
<worksheet xmlns="http://schemas.openxmlformats.org/spreadsheetml/2006/main" xmlns:r="http://schemas.openxmlformats.org/officeDocument/2006/relationships">
  <dimension ref="A1:S7"/>
  <sheetViews>
    <sheetView zoomScaleNormal="100" workbookViewId="0">
      <selection activeCell="A3" sqref="A3:S3"/>
    </sheetView>
  </sheetViews>
  <sheetFormatPr defaultRowHeight="15"/>
  <cols>
    <col min="1" max="1" width="5.7109375" style="117" customWidth="1"/>
    <col min="2" max="2" width="10.7109375" style="117" customWidth="1"/>
    <col min="3" max="3" width="12.7109375" style="117" customWidth="1"/>
    <col min="4" max="4" width="17.7109375" style="117" customWidth="1"/>
    <col min="5" max="7" width="12.7109375" style="117" customWidth="1"/>
    <col min="8" max="8" width="10.7109375" style="117" customWidth="1"/>
    <col min="9" max="13" width="12.7109375" style="117" customWidth="1"/>
    <col min="14" max="19" width="15.7109375" style="117" customWidth="1"/>
    <col min="20" max="16384" width="9.140625" style="117"/>
  </cols>
  <sheetData>
    <row r="1" spans="1:19" s="178" customFormat="1" ht="15" customHeight="1">
      <c r="A1" s="328" t="s">
        <v>314</v>
      </c>
      <c r="B1" s="328"/>
      <c r="C1" s="328"/>
      <c r="D1" s="328"/>
      <c r="E1" s="328"/>
      <c r="F1" s="328"/>
      <c r="G1" s="328"/>
      <c r="H1" s="328"/>
      <c r="I1" s="328"/>
      <c r="J1" s="328"/>
      <c r="K1" s="328"/>
      <c r="L1" s="328"/>
      <c r="M1" s="328"/>
      <c r="N1" s="328"/>
      <c r="O1" s="328"/>
      <c r="P1" s="328"/>
      <c r="Q1" s="328"/>
      <c r="R1" s="328"/>
      <c r="S1" s="328"/>
    </row>
    <row r="2" spans="1:19" s="178" customFormat="1" ht="15" customHeight="1">
      <c r="A2" s="328" t="s">
        <v>65</v>
      </c>
      <c r="B2" s="328"/>
      <c r="C2" s="328"/>
      <c r="D2" s="328"/>
      <c r="E2" s="328"/>
      <c r="F2" s="328"/>
      <c r="G2" s="328"/>
      <c r="H2" s="328"/>
      <c r="I2" s="328"/>
      <c r="J2" s="328"/>
      <c r="K2" s="328"/>
      <c r="L2" s="328"/>
      <c r="M2" s="328"/>
      <c r="N2" s="328"/>
      <c r="O2" s="328"/>
      <c r="P2" s="328"/>
      <c r="Q2" s="328"/>
      <c r="R2" s="328"/>
      <c r="S2" s="328"/>
    </row>
    <row r="3" spans="1:19" ht="9.9499999999999993" customHeight="1" thickBot="1">
      <c r="A3" s="335"/>
      <c r="B3" s="335"/>
      <c r="C3" s="335"/>
      <c r="D3" s="335"/>
      <c r="E3" s="335"/>
      <c r="F3" s="335"/>
      <c r="G3" s="335"/>
      <c r="H3" s="335"/>
      <c r="I3" s="335"/>
      <c r="J3" s="335"/>
      <c r="K3" s="335"/>
      <c r="L3" s="335"/>
      <c r="M3" s="335"/>
      <c r="N3" s="335"/>
      <c r="O3" s="335"/>
      <c r="P3" s="335"/>
      <c r="Q3" s="335"/>
      <c r="R3" s="335"/>
      <c r="S3" s="335"/>
    </row>
    <row r="4" spans="1:19" ht="20.100000000000001" customHeight="1">
      <c r="A4" s="329" t="s">
        <v>64</v>
      </c>
      <c r="B4" s="330"/>
      <c r="C4" s="330"/>
      <c r="D4" s="330"/>
      <c r="E4" s="330"/>
      <c r="F4" s="330"/>
      <c r="G4" s="330"/>
      <c r="H4" s="330"/>
      <c r="I4" s="330"/>
      <c r="J4" s="330"/>
      <c r="K4" s="330"/>
      <c r="L4" s="330"/>
      <c r="M4" s="330"/>
      <c r="N4" s="330"/>
      <c r="O4" s="330"/>
      <c r="P4" s="330"/>
      <c r="Q4" s="330"/>
      <c r="R4" s="330"/>
      <c r="S4" s="331"/>
    </row>
    <row r="5" spans="1:19" ht="20.100000000000001" customHeight="1" thickBot="1">
      <c r="A5" s="332"/>
      <c r="B5" s="333"/>
      <c r="C5" s="333"/>
      <c r="D5" s="333"/>
      <c r="E5" s="333"/>
      <c r="F5" s="333"/>
      <c r="G5" s="333"/>
      <c r="H5" s="333"/>
      <c r="I5" s="333"/>
      <c r="J5" s="333"/>
      <c r="K5" s="333"/>
      <c r="L5" s="333"/>
      <c r="M5" s="333"/>
      <c r="N5" s="333"/>
      <c r="O5" s="333"/>
      <c r="P5" s="333"/>
      <c r="Q5" s="333"/>
      <c r="R5" s="333"/>
      <c r="S5" s="334"/>
    </row>
    <row r="6" spans="1:19" ht="147" customHeight="1">
      <c r="A6" s="186" t="s">
        <v>55</v>
      </c>
      <c r="B6" s="118" t="s">
        <v>45</v>
      </c>
      <c r="C6" s="119" t="s">
        <v>43</v>
      </c>
      <c r="D6" s="118" t="s">
        <v>42</v>
      </c>
      <c r="E6" s="118" t="s">
        <v>54</v>
      </c>
      <c r="F6" s="118" t="s">
        <v>53</v>
      </c>
      <c r="G6" s="118" t="s">
        <v>356</v>
      </c>
      <c r="H6" s="118" t="s">
        <v>63</v>
      </c>
      <c r="I6" s="118" t="s">
        <v>328</v>
      </c>
      <c r="J6" s="118" t="s">
        <v>329</v>
      </c>
      <c r="K6" s="118" t="s">
        <v>330</v>
      </c>
      <c r="L6" s="118" t="s">
        <v>331</v>
      </c>
      <c r="M6" s="118" t="s">
        <v>62</v>
      </c>
      <c r="N6" s="118" t="s">
        <v>332</v>
      </c>
      <c r="O6" s="118" t="s">
        <v>333</v>
      </c>
      <c r="P6" s="118" t="s">
        <v>334</v>
      </c>
      <c r="Q6" s="118" t="s">
        <v>335</v>
      </c>
      <c r="R6" s="118" t="s">
        <v>336</v>
      </c>
      <c r="S6" s="120" t="s">
        <v>337</v>
      </c>
    </row>
    <row r="7" spans="1:19" ht="44.25" customHeight="1" thickBot="1">
      <c r="A7" s="121">
        <v>1</v>
      </c>
      <c r="B7" s="122" t="s">
        <v>430</v>
      </c>
      <c r="C7" s="122" t="s">
        <v>431</v>
      </c>
      <c r="D7" s="122" t="s">
        <v>432</v>
      </c>
      <c r="E7" s="122" t="s">
        <v>433</v>
      </c>
      <c r="F7" s="123" t="s">
        <v>434</v>
      </c>
      <c r="G7" s="123">
        <v>64</v>
      </c>
      <c r="H7" s="123" t="s">
        <v>435</v>
      </c>
      <c r="I7" s="124">
        <v>100</v>
      </c>
      <c r="J7" s="123" t="s">
        <v>436</v>
      </c>
      <c r="K7" s="124">
        <v>100</v>
      </c>
      <c r="L7" s="123" t="s">
        <v>436</v>
      </c>
      <c r="M7" s="123" t="s">
        <v>364</v>
      </c>
      <c r="N7" s="125">
        <v>28211817</v>
      </c>
      <c r="O7" s="125">
        <v>98808</v>
      </c>
      <c r="P7" s="125">
        <v>0</v>
      </c>
      <c r="Q7" s="125">
        <v>0</v>
      </c>
      <c r="R7" s="125">
        <v>0</v>
      </c>
      <c r="S7" s="126">
        <v>0</v>
      </c>
    </row>
  </sheetData>
  <sheetProtection password="AAF1" sheet="1" objects="1" scenarios="1" selectLockedCells="1" selectUnlockedCells="1"/>
  <customSheetViews>
    <customSheetView guid="{50823AFA-AF82-4061-9437-1EA6648665C5}" scale="90">
      <selection sqref="A1:S1"/>
      <pageMargins left="0.23" right="0.17" top="0.78740157480314965" bottom="0.78740157480314965" header="0.31496062992125984" footer="0.31496062992125984"/>
      <pageSetup paperSize="9" orientation="landscape" r:id="rId1"/>
    </customSheetView>
  </customSheetViews>
  <mergeCells count="4">
    <mergeCell ref="A1:S1"/>
    <mergeCell ref="A2:S2"/>
    <mergeCell ref="A4:S5"/>
    <mergeCell ref="A3:S3"/>
  </mergeCells>
  <pageMargins left="0.39370078740157483" right="0.39370078740157483" top="0.39370078740157483" bottom="0.39370078740157483" header="0.31496062992125984" footer="0.31496062992125984"/>
  <pageSetup paperSize="9" scale="75" orientation="landscape" r:id="rId2"/>
</worksheet>
</file>

<file path=xl/worksheets/sheet5.xml><?xml version="1.0" encoding="utf-8"?>
<worksheet xmlns="http://schemas.openxmlformats.org/spreadsheetml/2006/main" xmlns:r="http://schemas.openxmlformats.org/officeDocument/2006/relationships">
  <dimension ref="A1:N94"/>
  <sheetViews>
    <sheetView zoomScaleNormal="100" workbookViewId="0">
      <selection activeCell="A3" sqref="A3"/>
    </sheetView>
  </sheetViews>
  <sheetFormatPr defaultRowHeight="12.75"/>
  <cols>
    <col min="1" max="14" width="10.7109375" style="127" customWidth="1"/>
    <col min="15" max="16384" width="9.140625" style="127"/>
  </cols>
  <sheetData>
    <row r="1" spans="1:14" ht="15" customHeight="1">
      <c r="A1" s="336" t="s">
        <v>315</v>
      </c>
      <c r="B1" s="336"/>
      <c r="C1" s="336"/>
      <c r="D1" s="336"/>
      <c r="E1" s="336"/>
      <c r="F1" s="336"/>
      <c r="G1" s="336"/>
      <c r="H1" s="336"/>
      <c r="I1" s="336"/>
      <c r="J1" s="336"/>
      <c r="K1" s="336"/>
      <c r="L1" s="336"/>
      <c r="M1" s="187"/>
      <c r="N1" s="187"/>
    </row>
    <row r="2" spans="1:14" ht="15" customHeight="1">
      <c r="A2" s="336" t="s">
        <v>5</v>
      </c>
      <c r="B2" s="336"/>
      <c r="C2" s="336"/>
      <c r="D2" s="336"/>
      <c r="E2" s="336"/>
      <c r="F2" s="336"/>
      <c r="G2" s="336"/>
      <c r="H2" s="336"/>
      <c r="I2" s="336"/>
      <c r="J2" s="336"/>
      <c r="K2" s="336"/>
      <c r="L2" s="336"/>
      <c r="M2" s="187"/>
      <c r="N2" s="187"/>
    </row>
    <row r="16" spans="1:14" ht="9.75" customHeight="1"/>
    <row r="74" spans="2:2">
      <c r="B74" s="128"/>
    </row>
    <row r="75" spans="2:2">
      <c r="B75" s="128"/>
    </row>
    <row r="76" spans="2:2">
      <c r="B76" s="128"/>
    </row>
    <row r="91" spans="1:4">
      <c r="A91" s="129" t="s">
        <v>437</v>
      </c>
      <c r="B91" s="130"/>
      <c r="C91" s="130"/>
      <c r="D91" s="131"/>
    </row>
    <row r="92" spans="1:4">
      <c r="A92" s="132" t="s">
        <v>438</v>
      </c>
      <c r="B92" s="133"/>
      <c r="C92" s="133"/>
      <c r="D92" s="133"/>
    </row>
    <row r="93" spans="1:4">
      <c r="A93" s="132" t="s">
        <v>439</v>
      </c>
      <c r="B93" s="134"/>
      <c r="C93" s="134"/>
      <c r="D93" s="134"/>
    </row>
    <row r="94" spans="1:4">
      <c r="B94" s="134"/>
      <c r="C94" s="134"/>
      <c r="D94" s="134"/>
    </row>
  </sheetData>
  <sheetProtection password="AAF1" sheet="1" objects="1" scenarios="1" selectLockedCells="1" selectUnlockedCells="1"/>
  <customSheetViews>
    <customSheetView guid="{50823AFA-AF82-4061-9437-1EA6648665C5}">
      <selection sqref="A1:N1"/>
      <pageMargins left="0.17" right="0.24" top="0.23" bottom="0.23" header="0.17" footer="0.17"/>
      <pageSetup paperSize="9" orientation="portrait" r:id="rId1"/>
    </customSheetView>
  </customSheetViews>
  <mergeCells count="2">
    <mergeCell ref="A2:L2"/>
    <mergeCell ref="A1:L1"/>
  </mergeCells>
  <pageMargins left="0.19685039370078741" right="0.19685039370078741" top="0.19685039370078741" bottom="0.19685039370078741" header="0.15748031496062992" footer="0.15748031496062992"/>
  <pageSetup paperSize="9" scale="75" orientation="portrait" r:id="rId2"/>
  <drawing r:id="rId3"/>
</worksheet>
</file>

<file path=xl/worksheets/sheet6.xml><?xml version="1.0" encoding="utf-8"?>
<worksheet xmlns="http://schemas.openxmlformats.org/spreadsheetml/2006/main" xmlns:r="http://schemas.openxmlformats.org/officeDocument/2006/relationships">
  <dimension ref="A1:O94"/>
  <sheetViews>
    <sheetView zoomScaleNormal="100" workbookViewId="0">
      <selection activeCell="A3" sqref="A3"/>
    </sheetView>
  </sheetViews>
  <sheetFormatPr defaultRowHeight="12.75"/>
  <cols>
    <col min="1" max="15" width="10.7109375" style="127" customWidth="1"/>
    <col min="16" max="16384" width="9.140625" style="127"/>
  </cols>
  <sheetData>
    <row r="1" spans="1:15" ht="15" customHeight="1">
      <c r="A1" s="336" t="s">
        <v>316</v>
      </c>
      <c r="B1" s="336"/>
      <c r="C1" s="336"/>
      <c r="D1" s="336"/>
      <c r="E1" s="336"/>
      <c r="F1" s="336"/>
      <c r="G1" s="336"/>
      <c r="H1" s="336"/>
      <c r="I1" s="336"/>
      <c r="J1" s="336"/>
      <c r="K1" s="336"/>
      <c r="L1" s="336"/>
      <c r="M1" s="187"/>
      <c r="N1" s="187"/>
      <c r="O1" s="187"/>
    </row>
    <row r="2" spans="1:15" ht="15" customHeight="1">
      <c r="A2" s="336" t="s">
        <v>4</v>
      </c>
      <c r="B2" s="336"/>
      <c r="C2" s="336"/>
      <c r="D2" s="336"/>
      <c r="E2" s="336"/>
      <c r="F2" s="336"/>
      <c r="G2" s="336"/>
      <c r="H2" s="336"/>
      <c r="I2" s="336"/>
      <c r="J2" s="336"/>
      <c r="K2" s="336"/>
      <c r="L2" s="336"/>
      <c r="M2" s="187"/>
      <c r="N2" s="187"/>
      <c r="O2" s="187"/>
    </row>
    <row r="16" spans="1:15" ht="9.75" customHeight="1"/>
    <row r="74" spans="2:2">
      <c r="B74" s="128"/>
    </row>
    <row r="75" spans="2:2">
      <c r="B75" s="128"/>
    </row>
    <row r="76" spans="2:2">
      <c r="B76" s="128"/>
    </row>
    <row r="91" spans="1:4">
      <c r="A91" s="129" t="s">
        <v>437</v>
      </c>
      <c r="B91" s="130"/>
      <c r="C91" s="130"/>
      <c r="D91" s="131"/>
    </row>
    <row r="92" spans="1:4">
      <c r="A92" s="132" t="s">
        <v>438</v>
      </c>
      <c r="B92" s="133"/>
      <c r="C92" s="133"/>
      <c r="D92" s="133"/>
    </row>
    <row r="93" spans="1:4">
      <c r="A93" s="132" t="s">
        <v>439</v>
      </c>
      <c r="B93" s="134"/>
      <c r="C93" s="134"/>
      <c r="D93" s="134"/>
    </row>
    <row r="94" spans="1:4">
      <c r="B94" s="134"/>
      <c r="C94" s="134"/>
      <c r="D94" s="134"/>
    </row>
  </sheetData>
  <sheetProtection password="AAF1" sheet="1" objects="1" scenarios="1" selectLockedCells="1" selectUnlockedCells="1"/>
  <customSheetViews>
    <customSheetView guid="{50823AFA-AF82-4061-9437-1EA6648665C5}">
      <selection sqref="A1:N1"/>
      <pageMargins left="0.17" right="0.19" top="0.22" bottom="0.21" header="0.17" footer="0.17"/>
      <pageSetup paperSize="9" orientation="portrait" r:id="rId1"/>
    </customSheetView>
  </customSheetViews>
  <mergeCells count="2">
    <mergeCell ref="A2:L2"/>
    <mergeCell ref="A1:L1"/>
  </mergeCells>
  <pageMargins left="0.19685039370078741" right="0.19685039370078741" top="0.19685039370078741" bottom="0.19685039370078741" header="0.15748031496062992" footer="0.15748031496062992"/>
  <pageSetup paperSize="9" scale="75" orientation="portrait" r:id="rId2"/>
  <drawing r:id="rId3"/>
</worksheet>
</file>

<file path=xl/worksheets/sheet7.xml><?xml version="1.0" encoding="utf-8"?>
<worksheet xmlns="http://schemas.openxmlformats.org/spreadsheetml/2006/main" xmlns:r="http://schemas.openxmlformats.org/officeDocument/2006/relationships">
  <dimension ref="A1:D12"/>
  <sheetViews>
    <sheetView zoomScaleNormal="100" workbookViewId="0">
      <selection activeCell="A3" sqref="A3:D3"/>
    </sheetView>
  </sheetViews>
  <sheetFormatPr defaultRowHeight="15"/>
  <cols>
    <col min="1" max="1" width="6.28515625" customWidth="1"/>
    <col min="2" max="2" width="65.7109375" customWidth="1"/>
    <col min="3" max="4" width="45.7109375" customWidth="1"/>
  </cols>
  <sheetData>
    <row r="1" spans="1:4">
      <c r="A1" s="290" t="s">
        <v>317</v>
      </c>
      <c r="B1" s="290"/>
      <c r="C1" s="290"/>
      <c r="D1" s="290"/>
    </row>
    <row r="2" spans="1:4">
      <c r="A2" s="290" t="s">
        <v>3</v>
      </c>
      <c r="B2" s="290"/>
      <c r="C2" s="290"/>
      <c r="D2" s="290"/>
    </row>
    <row r="3" spans="1:4" ht="9.9499999999999993" customHeight="1" thickBot="1">
      <c r="A3" s="260"/>
      <c r="B3" s="260"/>
      <c r="C3" s="260"/>
      <c r="D3" s="260"/>
    </row>
    <row r="4" spans="1:4" ht="20.100000000000001" customHeight="1">
      <c r="A4" s="261" t="s">
        <v>3</v>
      </c>
      <c r="B4" s="262"/>
      <c r="C4" s="323"/>
      <c r="D4" s="343"/>
    </row>
    <row r="5" spans="1:4" ht="20.100000000000001" customHeight="1" thickBot="1">
      <c r="A5" s="344" t="s">
        <v>60</v>
      </c>
      <c r="B5" s="345"/>
      <c r="C5" s="346"/>
      <c r="D5" s="347"/>
    </row>
    <row r="6" spans="1:4" ht="15" customHeight="1" thickBot="1">
      <c r="A6" s="337"/>
      <c r="B6" s="338"/>
      <c r="C6" s="341">
        <v>41729</v>
      </c>
      <c r="D6" s="342"/>
    </row>
    <row r="7" spans="1:4" ht="15.75" thickBot="1">
      <c r="A7" s="339" t="s">
        <v>55</v>
      </c>
      <c r="B7" s="32" t="s">
        <v>70</v>
      </c>
      <c r="C7" s="31" t="s">
        <v>69</v>
      </c>
      <c r="D7" s="31" t="s">
        <v>68</v>
      </c>
    </row>
    <row r="8" spans="1:4" ht="39" thickBot="1">
      <c r="A8" s="340"/>
      <c r="B8" s="30" t="s">
        <v>67</v>
      </c>
      <c r="C8" s="64" t="s">
        <v>338</v>
      </c>
      <c r="D8" s="29" t="s">
        <v>66</v>
      </c>
    </row>
    <row r="9" spans="1:4" ht="117" customHeight="1">
      <c r="A9" s="28">
        <v>1</v>
      </c>
      <c r="B9" s="73" t="s">
        <v>365</v>
      </c>
      <c r="C9" s="74" t="s">
        <v>366</v>
      </c>
      <c r="D9" s="75" t="s">
        <v>367</v>
      </c>
    </row>
    <row r="10" spans="1:4" ht="333" customHeight="1">
      <c r="A10" s="27">
        <v>2</v>
      </c>
      <c r="B10" s="76" t="s">
        <v>368</v>
      </c>
      <c r="C10" s="25"/>
      <c r="D10" s="25"/>
    </row>
    <row r="11" spans="1:4" ht="12" customHeight="1">
      <c r="A11" s="27">
        <v>3</v>
      </c>
      <c r="B11" s="26"/>
      <c r="C11" s="25"/>
      <c r="D11" s="25"/>
    </row>
    <row r="12" spans="1:4" ht="12" customHeight="1">
      <c r="A12" s="27" t="s">
        <v>50</v>
      </c>
      <c r="B12" s="26"/>
      <c r="C12" s="25"/>
      <c r="D12" s="25"/>
    </row>
  </sheetData>
  <sheetProtection password="AAF1" sheet="1" objects="1" scenarios="1" selectLockedCells="1" selectUnlockedCells="1"/>
  <dataConsolidate topLabels="1"/>
  <customSheetViews>
    <customSheetView guid="{50823AFA-AF82-4061-9437-1EA6648665C5}" topLeftCell="A4">
      <selection activeCell="A4" sqref="A4:D4"/>
      <pageMargins left="0.17" right="0.17" top="0.78740157480314965" bottom="0.78740157480314965" header="0.31496062992125984" footer="0.31496062992125984"/>
      <pageSetup paperSize="9" orientation="landscape" r:id="rId1"/>
    </customSheetView>
  </customSheetViews>
  <mergeCells count="8">
    <mergeCell ref="A1:D1"/>
    <mergeCell ref="A2:D2"/>
    <mergeCell ref="A6:B6"/>
    <mergeCell ref="A7:A8"/>
    <mergeCell ref="C6:D6"/>
    <mergeCell ref="A3:D3"/>
    <mergeCell ref="A4:D4"/>
    <mergeCell ref="A5:D5"/>
  </mergeCells>
  <pageMargins left="0.39370078740157483" right="0.39370078740157483" top="0.39370078740157483" bottom="0.39370078740157483" header="0.31496062992125984" footer="0.31496062992125984"/>
  <pageSetup paperSize="9" scale="75" orientation="landscape" r:id="rId2"/>
</worksheet>
</file>

<file path=xl/worksheets/sheet8.xml><?xml version="1.0" encoding="utf-8"?>
<worksheet xmlns="http://schemas.openxmlformats.org/spreadsheetml/2006/main" xmlns:r="http://schemas.openxmlformats.org/officeDocument/2006/relationships">
  <dimension ref="A1:H18"/>
  <sheetViews>
    <sheetView zoomScaleNormal="100" workbookViewId="0">
      <selection activeCell="A3" sqref="A3:H3"/>
    </sheetView>
  </sheetViews>
  <sheetFormatPr defaultRowHeight="15"/>
  <cols>
    <col min="1" max="1" width="28.7109375" customWidth="1"/>
    <col min="2" max="2" width="40.7109375" customWidth="1"/>
    <col min="3" max="3" width="20.7109375" customWidth="1"/>
    <col min="4" max="7" width="14.7109375" customWidth="1"/>
    <col min="8" max="8" width="16.7109375" customWidth="1"/>
  </cols>
  <sheetData>
    <row r="1" spans="1:8" ht="15" customHeight="1">
      <c r="A1" s="290" t="s">
        <v>318</v>
      </c>
      <c r="B1" s="290"/>
      <c r="C1" s="290"/>
      <c r="D1" s="290"/>
      <c r="E1" s="290"/>
      <c r="F1" s="290"/>
      <c r="G1" s="290"/>
      <c r="H1" s="290"/>
    </row>
    <row r="2" spans="1:8" ht="15" customHeight="1">
      <c r="A2" s="290" t="s">
        <v>89</v>
      </c>
      <c r="B2" s="290"/>
      <c r="C2" s="290"/>
      <c r="D2" s="290"/>
      <c r="E2" s="290"/>
      <c r="F2" s="290"/>
      <c r="G2" s="290"/>
      <c r="H2" s="290"/>
    </row>
    <row r="3" spans="1:8" ht="9.9499999999999993" customHeight="1" thickBot="1">
      <c r="A3" s="260"/>
      <c r="B3" s="260"/>
      <c r="C3" s="260"/>
      <c r="D3" s="260"/>
      <c r="E3" s="260"/>
      <c r="F3" s="260"/>
      <c r="G3" s="260"/>
      <c r="H3" s="260"/>
    </row>
    <row r="4" spans="1:8" ht="20.100000000000001" customHeight="1">
      <c r="A4" s="261" t="s">
        <v>2</v>
      </c>
      <c r="B4" s="262"/>
      <c r="C4" s="262"/>
      <c r="D4" s="262"/>
      <c r="E4" s="262"/>
      <c r="F4" s="262"/>
      <c r="G4" s="263"/>
      <c r="H4" s="267" t="s">
        <v>60</v>
      </c>
    </row>
    <row r="5" spans="1:8" ht="20.100000000000001" customHeight="1" thickBot="1">
      <c r="A5" s="264"/>
      <c r="B5" s="265"/>
      <c r="C5" s="265"/>
      <c r="D5" s="265"/>
      <c r="E5" s="265"/>
      <c r="F5" s="265"/>
      <c r="G5" s="266"/>
      <c r="H5" s="268"/>
    </row>
    <row r="6" spans="1:8" ht="15" customHeight="1" thickBot="1">
      <c r="A6" s="269"/>
      <c r="B6" s="270"/>
      <c r="C6" s="271"/>
      <c r="D6" s="341">
        <v>41729</v>
      </c>
      <c r="E6" s="351"/>
      <c r="F6" s="351"/>
      <c r="G6" s="352"/>
      <c r="H6" s="179"/>
    </row>
    <row r="7" spans="1:8" ht="41.25" customHeight="1">
      <c r="A7" s="357" t="s">
        <v>513</v>
      </c>
      <c r="B7" s="358"/>
      <c r="C7" s="359"/>
      <c r="D7" s="33" t="s">
        <v>88</v>
      </c>
      <c r="E7" s="33" t="s">
        <v>87</v>
      </c>
      <c r="F7" s="33" t="s">
        <v>86</v>
      </c>
      <c r="G7" s="192" t="s">
        <v>85</v>
      </c>
      <c r="H7" s="363"/>
    </row>
    <row r="8" spans="1:8" ht="15" customHeight="1" thickBot="1">
      <c r="A8" s="360"/>
      <c r="B8" s="361"/>
      <c r="C8" s="362"/>
      <c r="D8" s="77" t="s">
        <v>422</v>
      </c>
      <c r="E8" s="77" t="s">
        <v>423</v>
      </c>
      <c r="F8" s="77" t="s">
        <v>424</v>
      </c>
      <c r="G8" s="193" t="s">
        <v>425</v>
      </c>
      <c r="H8" s="364"/>
    </row>
    <row r="9" spans="1:8" s="1" customFormat="1" ht="38.1" customHeight="1">
      <c r="A9" s="353" t="s">
        <v>84</v>
      </c>
      <c r="B9" s="354"/>
      <c r="C9" s="161" t="s">
        <v>353</v>
      </c>
      <c r="D9" s="80">
        <v>148441.31616999995</v>
      </c>
      <c r="E9" s="80">
        <v>444389.54680000053</v>
      </c>
      <c r="F9" s="80">
        <v>376198.78472000005</v>
      </c>
      <c r="G9" s="81">
        <v>268541.77099000011</v>
      </c>
      <c r="H9" s="231" t="s">
        <v>83</v>
      </c>
    </row>
    <row r="10" spans="1:8" ht="38.1" customHeight="1" thickBot="1">
      <c r="A10" s="355"/>
      <c r="B10" s="356"/>
      <c r="C10" s="55" t="s">
        <v>354</v>
      </c>
      <c r="D10" s="82">
        <v>0</v>
      </c>
      <c r="E10" s="82">
        <v>0</v>
      </c>
      <c r="F10" s="82">
        <v>0</v>
      </c>
      <c r="G10" s="83">
        <v>0</v>
      </c>
      <c r="H10" s="232"/>
    </row>
    <row r="11" spans="1:8" ht="15" customHeight="1">
      <c r="A11" s="348" t="s">
        <v>82</v>
      </c>
      <c r="B11" s="68" t="s">
        <v>81</v>
      </c>
      <c r="C11" s="68"/>
      <c r="D11" s="136">
        <v>20.02</v>
      </c>
      <c r="E11" s="139" t="s">
        <v>441</v>
      </c>
      <c r="F11" s="139" t="s">
        <v>441</v>
      </c>
      <c r="G11" s="141" t="s">
        <v>441</v>
      </c>
      <c r="H11" s="292" t="s">
        <v>80</v>
      </c>
    </row>
    <row r="12" spans="1:8">
      <c r="A12" s="349"/>
      <c r="B12" s="3" t="s">
        <v>79</v>
      </c>
      <c r="C12" s="3"/>
      <c r="D12" s="138">
        <v>20.02</v>
      </c>
      <c r="E12" s="138" t="s">
        <v>441</v>
      </c>
      <c r="F12" s="138" t="s">
        <v>441</v>
      </c>
      <c r="G12" s="85" t="s">
        <v>441</v>
      </c>
      <c r="H12" s="293"/>
    </row>
    <row r="13" spans="1:8" ht="15" customHeight="1" thickBot="1">
      <c r="A13" s="350"/>
      <c r="B13" s="55" t="s">
        <v>78</v>
      </c>
      <c r="C13" s="55"/>
      <c r="D13" s="137">
        <v>20.02</v>
      </c>
      <c r="E13" s="140" t="s">
        <v>441</v>
      </c>
      <c r="F13" s="140" t="s">
        <v>441</v>
      </c>
      <c r="G13" s="88" t="s">
        <v>441</v>
      </c>
      <c r="H13" s="365"/>
    </row>
    <row r="14" spans="1:8" ht="15" customHeight="1">
      <c r="A14" s="348" t="s">
        <v>77</v>
      </c>
      <c r="B14" s="68" t="s">
        <v>76</v>
      </c>
      <c r="C14" s="68"/>
      <c r="D14" s="135">
        <v>1.22</v>
      </c>
      <c r="E14" s="78">
        <v>1.31</v>
      </c>
      <c r="F14" s="78">
        <v>1.39</v>
      </c>
      <c r="G14" s="79">
        <v>1.4</v>
      </c>
      <c r="H14" s="292" t="s">
        <v>75</v>
      </c>
    </row>
    <row r="15" spans="1:8" ht="15" customHeight="1">
      <c r="A15" s="349"/>
      <c r="B15" s="3" t="s">
        <v>72</v>
      </c>
      <c r="C15" s="3"/>
      <c r="D15" s="79">
        <v>17.23</v>
      </c>
      <c r="E15" s="79">
        <v>17.62</v>
      </c>
      <c r="F15" s="79">
        <v>18.71</v>
      </c>
      <c r="G15" s="79">
        <v>18.920000000000002</v>
      </c>
      <c r="H15" s="293"/>
    </row>
    <row r="16" spans="1:8">
      <c r="A16" s="349"/>
      <c r="B16" s="3" t="s">
        <v>74</v>
      </c>
      <c r="C16" s="3"/>
      <c r="D16" s="84">
        <v>240163</v>
      </c>
      <c r="E16" s="84">
        <v>240925</v>
      </c>
      <c r="F16" s="84">
        <v>235520</v>
      </c>
      <c r="G16" s="84">
        <v>235877</v>
      </c>
      <c r="H16" s="293"/>
    </row>
    <row r="17" spans="1:8" ht="15" customHeight="1">
      <c r="A17" s="349"/>
      <c r="B17" s="3" t="s">
        <v>71</v>
      </c>
      <c r="C17" s="3"/>
      <c r="D17" s="84">
        <v>1460</v>
      </c>
      <c r="E17" s="86">
        <v>1681</v>
      </c>
      <c r="F17" s="86">
        <v>1532</v>
      </c>
      <c r="G17" s="86">
        <v>1528</v>
      </c>
      <c r="H17" s="293"/>
    </row>
    <row r="18" spans="1:8" ht="30" customHeight="1" thickBot="1">
      <c r="A18" s="350"/>
      <c r="B18" s="55" t="s">
        <v>73</v>
      </c>
      <c r="C18" s="55"/>
      <c r="D18" s="87">
        <v>2934</v>
      </c>
      <c r="E18" s="87">
        <v>3125</v>
      </c>
      <c r="F18" s="87">
        <v>3300</v>
      </c>
      <c r="G18" s="87">
        <v>3345</v>
      </c>
      <c r="H18" s="365"/>
    </row>
  </sheetData>
  <sheetProtection password="AAF1" sheet="1" objects="1" scenarios="1" selectLockedCells="1" selectUnlockedCells="1"/>
  <customSheetViews>
    <customSheetView guid="{50823AFA-AF82-4061-9437-1EA6648665C5}" scale="90">
      <selection sqref="A1:B1"/>
      <pageMargins left="0.18" right="0.17" top="0.78740157480314965" bottom="0.78740157480314965" header="0.31496062992125984" footer="0.31496062992125984"/>
      <pageSetup paperSize="9" orientation="landscape" r:id="rId1"/>
    </customSheetView>
  </customSheetViews>
  <mergeCells count="15">
    <mergeCell ref="A1:H1"/>
    <mergeCell ref="A2:H2"/>
    <mergeCell ref="A3:H3"/>
    <mergeCell ref="A14:A18"/>
    <mergeCell ref="A6:C6"/>
    <mergeCell ref="D6:G6"/>
    <mergeCell ref="A4:G5"/>
    <mergeCell ref="H4:H5"/>
    <mergeCell ref="A9:B10"/>
    <mergeCell ref="A7:C8"/>
    <mergeCell ref="H9:H10"/>
    <mergeCell ref="H7:H8"/>
    <mergeCell ref="H14:H18"/>
    <mergeCell ref="H11:H13"/>
    <mergeCell ref="A11:A13"/>
  </mergeCells>
  <pageMargins left="0.19685039370078741" right="0.19685039370078741" top="0.39370078740157483" bottom="0.39370078740157483" header="0.31496062992125984" footer="0.31496062992125984"/>
  <pageSetup paperSize="9" scale="75" orientation="landscape" r:id="rId2"/>
</worksheet>
</file>

<file path=xl/worksheets/sheet9.xml><?xml version="1.0" encoding="utf-8"?>
<worksheet xmlns="http://schemas.openxmlformats.org/spreadsheetml/2006/main" xmlns:r="http://schemas.openxmlformats.org/officeDocument/2006/relationships">
  <dimension ref="A1:J16"/>
  <sheetViews>
    <sheetView zoomScaleNormal="100" workbookViewId="0">
      <selection activeCell="A3" sqref="A3:J3"/>
    </sheetView>
  </sheetViews>
  <sheetFormatPr defaultRowHeight="15"/>
  <cols>
    <col min="1" max="1" width="40.7109375" customWidth="1"/>
    <col min="2" max="10" width="16.7109375" customWidth="1"/>
  </cols>
  <sheetData>
    <row r="1" spans="1:10" ht="15" customHeight="1">
      <c r="A1" s="384" t="s">
        <v>319</v>
      </c>
      <c r="B1" s="384"/>
      <c r="C1" s="384"/>
      <c r="D1" s="384"/>
      <c r="E1" s="384"/>
      <c r="F1" s="384"/>
      <c r="G1" s="384"/>
      <c r="H1" s="384"/>
      <c r="I1" s="384"/>
      <c r="J1" s="384"/>
    </row>
    <row r="2" spans="1:10" ht="15" customHeight="1">
      <c r="A2" s="384" t="s">
        <v>1</v>
      </c>
      <c r="B2" s="384"/>
      <c r="C2" s="384"/>
      <c r="D2" s="384"/>
      <c r="E2" s="384"/>
      <c r="F2" s="384"/>
      <c r="G2" s="384"/>
      <c r="H2" s="384"/>
      <c r="I2" s="384"/>
      <c r="J2" s="384"/>
    </row>
    <row r="3" spans="1:10" ht="9.9499999999999993" customHeight="1" thickBot="1">
      <c r="A3" s="260"/>
      <c r="B3" s="260"/>
      <c r="C3" s="260"/>
      <c r="D3" s="260"/>
      <c r="E3" s="260"/>
      <c r="F3" s="260"/>
      <c r="G3" s="260"/>
      <c r="H3" s="260"/>
      <c r="I3" s="260"/>
      <c r="J3" s="260"/>
    </row>
    <row r="4" spans="1:10" ht="20.100000000000001" customHeight="1">
      <c r="A4" s="261" t="s">
        <v>1</v>
      </c>
      <c r="B4" s="262"/>
      <c r="C4" s="262"/>
      <c r="D4" s="262"/>
      <c r="E4" s="262"/>
      <c r="F4" s="262"/>
      <c r="G4" s="262"/>
      <c r="H4" s="262"/>
      <c r="I4" s="263"/>
      <c r="J4" s="267" t="s">
        <v>60</v>
      </c>
    </row>
    <row r="5" spans="1:10" ht="20.100000000000001" customHeight="1" thickBot="1">
      <c r="A5" s="264"/>
      <c r="B5" s="265"/>
      <c r="C5" s="265"/>
      <c r="D5" s="265"/>
      <c r="E5" s="265"/>
      <c r="F5" s="265"/>
      <c r="G5" s="265"/>
      <c r="H5" s="265"/>
      <c r="I5" s="266"/>
      <c r="J5" s="268"/>
    </row>
    <row r="6" spans="1:10" ht="15" customHeight="1" thickBot="1">
      <c r="A6" s="180"/>
      <c r="B6" s="370">
        <v>41729</v>
      </c>
      <c r="C6" s="371"/>
      <c r="D6" s="181"/>
      <c r="E6" s="181"/>
      <c r="F6" s="181"/>
      <c r="G6" s="181"/>
      <c r="H6" s="181"/>
      <c r="I6" s="182"/>
      <c r="J6" s="166"/>
    </row>
    <row r="7" spans="1:10">
      <c r="A7" s="372" t="s">
        <v>339</v>
      </c>
      <c r="B7" s="375" t="s">
        <v>88</v>
      </c>
      <c r="C7" s="376"/>
      <c r="D7" s="377" t="s">
        <v>87</v>
      </c>
      <c r="E7" s="378"/>
      <c r="F7" s="379" t="s">
        <v>86</v>
      </c>
      <c r="G7" s="380"/>
      <c r="H7" s="381" t="s">
        <v>85</v>
      </c>
      <c r="I7" s="380"/>
      <c r="J7" s="366" t="s">
        <v>94</v>
      </c>
    </row>
    <row r="8" spans="1:10" ht="15.75" thickBot="1">
      <c r="A8" s="373"/>
      <c r="B8" s="382" t="s">
        <v>422</v>
      </c>
      <c r="C8" s="383"/>
      <c r="D8" s="382" t="s">
        <v>423</v>
      </c>
      <c r="E8" s="383"/>
      <c r="F8" s="382" t="s">
        <v>424</v>
      </c>
      <c r="G8" s="383"/>
      <c r="H8" s="382" t="s">
        <v>425</v>
      </c>
      <c r="I8" s="383"/>
      <c r="J8" s="367"/>
    </row>
    <row r="9" spans="1:10" ht="45" customHeight="1" thickBot="1">
      <c r="A9" s="374"/>
      <c r="B9" s="39" t="s">
        <v>93</v>
      </c>
      <c r="C9" s="38" t="s">
        <v>92</v>
      </c>
      <c r="D9" s="162" t="s">
        <v>93</v>
      </c>
      <c r="E9" s="69" t="s">
        <v>92</v>
      </c>
      <c r="F9" s="37" t="s">
        <v>93</v>
      </c>
      <c r="G9" s="69" t="s">
        <v>92</v>
      </c>
      <c r="H9" s="162" t="s">
        <v>93</v>
      </c>
      <c r="I9" s="194" t="s">
        <v>92</v>
      </c>
      <c r="J9" s="368"/>
    </row>
    <row r="10" spans="1:10" s="36" customFormat="1" ht="15" customHeight="1">
      <c r="A10" s="65" t="s">
        <v>340</v>
      </c>
      <c r="B10" s="145"/>
      <c r="C10" s="146"/>
      <c r="D10" s="147"/>
      <c r="E10" s="146"/>
      <c r="F10" s="148"/>
      <c r="G10" s="146"/>
      <c r="H10" s="147"/>
      <c r="I10" s="144"/>
      <c r="J10" s="368"/>
    </row>
    <row r="11" spans="1:10" ht="25.5">
      <c r="A11" s="35" t="s">
        <v>341</v>
      </c>
      <c r="B11" s="149">
        <v>15750000</v>
      </c>
      <c r="C11" s="202">
        <v>-56884</v>
      </c>
      <c r="D11" s="151">
        <v>12450000</v>
      </c>
      <c r="E11" s="202">
        <v>-212723</v>
      </c>
      <c r="F11" s="152">
        <v>9850000</v>
      </c>
      <c r="G11" s="202">
        <v>-185149</v>
      </c>
      <c r="H11" s="151">
        <v>9850000</v>
      </c>
      <c r="I11" s="202">
        <v>-180811</v>
      </c>
      <c r="J11" s="368"/>
    </row>
    <row r="12" spans="1:10" ht="25.5">
      <c r="A12" s="35" t="s">
        <v>342</v>
      </c>
      <c r="B12" s="153"/>
      <c r="C12" s="150"/>
      <c r="D12" s="154"/>
      <c r="E12" s="150"/>
      <c r="F12" s="155"/>
      <c r="G12" s="150"/>
      <c r="H12" s="154"/>
      <c r="I12" s="150"/>
      <c r="J12" s="368"/>
    </row>
    <row r="13" spans="1:10">
      <c r="A13" s="65" t="s">
        <v>343</v>
      </c>
      <c r="B13" s="153"/>
      <c r="C13" s="150"/>
      <c r="D13" s="154"/>
      <c r="E13" s="150"/>
      <c r="F13" s="155"/>
      <c r="G13" s="150"/>
      <c r="H13" s="154"/>
      <c r="I13" s="150"/>
      <c r="J13" s="368"/>
    </row>
    <row r="14" spans="1:10" ht="25.5">
      <c r="A14" s="35" t="s">
        <v>91</v>
      </c>
      <c r="B14" s="149">
        <v>15750000</v>
      </c>
      <c r="C14" s="202">
        <v>-56884</v>
      </c>
      <c r="D14" s="151">
        <v>12450000</v>
      </c>
      <c r="E14" s="202">
        <v>-212723</v>
      </c>
      <c r="F14" s="152">
        <v>9850000</v>
      </c>
      <c r="G14" s="202">
        <v>-185149</v>
      </c>
      <c r="H14" s="151">
        <v>9850000</v>
      </c>
      <c r="I14" s="202">
        <v>-180811</v>
      </c>
      <c r="J14" s="368"/>
    </row>
    <row r="15" spans="1:10" ht="15.75" thickBot="1">
      <c r="A15" s="188" t="s">
        <v>90</v>
      </c>
      <c r="B15" s="156"/>
      <c r="C15" s="157"/>
      <c r="D15" s="158"/>
      <c r="E15" s="157"/>
      <c r="F15" s="159"/>
      <c r="G15" s="157"/>
      <c r="H15" s="158"/>
      <c r="I15" s="157"/>
      <c r="J15" s="369"/>
    </row>
    <row r="16" spans="1:10">
      <c r="J16" s="34"/>
    </row>
  </sheetData>
  <sheetProtection password="AAF1" sheet="1" objects="1" scenarios="1" selectLockedCells="1" selectUnlockedCells="1"/>
  <customSheetViews>
    <customSheetView guid="{50823AFA-AF82-4061-9437-1EA6648665C5}" scale="90">
      <pageMargins left="0.17" right="0.17" top="0.78740157480314965" bottom="0.78740157480314965" header="0.31496062992125984" footer="0.31496062992125984"/>
      <pageSetup paperSize="9" orientation="landscape" r:id="rId1"/>
    </customSheetView>
  </customSheetViews>
  <mergeCells count="16">
    <mergeCell ref="A1:J1"/>
    <mergeCell ref="A2:J2"/>
    <mergeCell ref="A3:J3"/>
    <mergeCell ref="A4:I5"/>
    <mergeCell ref="J4:J5"/>
    <mergeCell ref="J7:J15"/>
    <mergeCell ref="B6:C6"/>
    <mergeCell ref="A7:A9"/>
    <mergeCell ref="B7:C7"/>
    <mergeCell ref="D7:E7"/>
    <mergeCell ref="F7:G7"/>
    <mergeCell ref="H7:I7"/>
    <mergeCell ref="B8:C8"/>
    <mergeCell ref="D8:E8"/>
    <mergeCell ref="F8:G8"/>
    <mergeCell ref="H8:I8"/>
  </mergeCells>
  <pageMargins left="0.19685039370078741" right="0.19685039370078741" top="0.39370078740157483" bottom="0.39370078740157483" header="0.31496062992125984" footer="0.31496062992125984"/>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Část 1</vt:lpstr>
      <vt:lpstr>Část 1a</vt:lpstr>
      <vt:lpstr>Část 2</vt:lpstr>
      <vt:lpstr>Část 3</vt:lpstr>
      <vt:lpstr>Část 3a</vt:lpstr>
      <vt:lpstr>Část 3b</vt:lpstr>
      <vt:lpstr>Část 4</vt:lpstr>
      <vt:lpstr>Část 5</vt:lpstr>
      <vt:lpstr>Část 5a</vt:lpstr>
      <vt:lpstr>Část 5b</vt:lpstr>
      <vt:lpstr>Část 6</vt:lpstr>
      <vt:lpstr>Část 7</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Radim Voňavka</cp:lastModifiedBy>
  <cp:lastPrinted>2014-06-03T09:11:37Z</cp:lastPrinted>
  <dcterms:created xsi:type="dcterms:W3CDTF">2014-02-19T07:52:39Z</dcterms:created>
  <dcterms:modified xsi:type="dcterms:W3CDTF">2014-07-31T07:49:18Z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-103185706</vt:i4>
  </property>
  <property fmtid="{D5CDD505-2E9C-101B-9397-08002B2CF9AE}" pid="3" name="_NewReviewCycle">
    <vt:lpwstr/>
  </property>
  <property fmtid="{D5CDD505-2E9C-101B-9397-08002B2CF9AE}" pid="4" name="_EmailSubject">
    <vt:lpwstr>ZADANI: web MPSS - aktualizace a upravy sekce Povinne uverejnovane udaje</vt:lpwstr>
  </property>
  <property fmtid="{D5CDD505-2E9C-101B-9397-08002B2CF9AE}" pid="5" name="_AuthorEmail">
    <vt:lpwstr>Radim.Vonavka@mpss.cz</vt:lpwstr>
  </property>
  <property fmtid="{D5CDD505-2E9C-101B-9397-08002B2CF9AE}" pid="6" name="_AuthorEmailDisplayName">
    <vt:lpwstr>Voňavka Radim</vt:lpwstr>
  </property>
  <property fmtid="{D5CDD505-2E9C-101B-9397-08002B2CF9AE}" pid="7" name="_PreviousAdHocReviewCycleID">
    <vt:i4>628943403</vt:i4>
  </property>
</Properties>
</file>